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-120" yWindow="-120" windowWidth="24240" windowHeight="13740" activeTab="1"/>
  </bookViews>
  <sheets>
    <sheet name="PRIHODI" sheetId="2" r:id="rId1"/>
    <sheet name="RASHODI" sheetId="1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V23" i="1"/>
  <c r="AU23"/>
  <c r="AT23"/>
  <c r="AV26"/>
  <c r="AU26"/>
  <c r="AT26"/>
  <c r="AD32"/>
  <c r="AU32"/>
  <c r="AV97"/>
  <c r="AT97"/>
  <c r="T97"/>
  <c r="G97"/>
  <c r="E97"/>
  <c r="AU104"/>
  <c r="G104"/>
  <c r="I104" s="1"/>
  <c r="AU20" i="2"/>
  <c r="AT20"/>
  <c r="AS20"/>
  <c r="AP20"/>
  <c r="AM20"/>
  <c r="AJ20"/>
  <c r="AG20"/>
  <c r="AD20"/>
  <c r="AA20"/>
  <c r="X20"/>
  <c r="U20"/>
  <c r="R20"/>
  <c r="O20"/>
  <c r="L20"/>
  <c r="I20"/>
  <c r="G20"/>
  <c r="AU19"/>
  <c r="AS19"/>
  <c r="AP19"/>
  <c r="AM19"/>
  <c r="AJ19"/>
  <c r="AG19"/>
  <c r="AD19"/>
  <c r="AA19"/>
  <c r="X19"/>
  <c r="U19"/>
  <c r="R19"/>
  <c r="O19"/>
  <c r="L19"/>
  <c r="G19"/>
  <c r="AT19" s="1"/>
  <c r="AU21"/>
  <c r="AT21"/>
  <c r="AS21"/>
  <c r="AP21"/>
  <c r="AM21"/>
  <c r="AJ21"/>
  <c r="AG21"/>
  <c r="AD21"/>
  <c r="AA21"/>
  <c r="X21"/>
  <c r="U21"/>
  <c r="R21"/>
  <c r="O21"/>
  <c r="L21"/>
  <c r="I21"/>
  <c r="G21"/>
  <c r="AU18"/>
  <c r="AS18"/>
  <c r="AP18"/>
  <c r="AM18"/>
  <c r="AJ18"/>
  <c r="AG18"/>
  <c r="AD18"/>
  <c r="AA18"/>
  <c r="X18"/>
  <c r="U18"/>
  <c r="R18"/>
  <c r="O18"/>
  <c r="L18"/>
  <c r="G18"/>
  <c r="AT18" s="1"/>
  <c r="AU16" i="1"/>
  <c r="AS16"/>
  <c r="AP16"/>
  <c r="AM16"/>
  <c r="AJ16"/>
  <c r="AG16"/>
  <c r="AD16"/>
  <c r="AA16"/>
  <c r="X16"/>
  <c r="U16"/>
  <c r="R16"/>
  <c r="O16"/>
  <c r="L16"/>
  <c r="G16"/>
  <c r="AT16" s="1"/>
  <c r="AU11"/>
  <c r="AS11"/>
  <c r="AP11"/>
  <c r="AM11"/>
  <c r="AJ11"/>
  <c r="AG11"/>
  <c r="AD11"/>
  <c r="AA11"/>
  <c r="X11"/>
  <c r="U11"/>
  <c r="R11"/>
  <c r="O11"/>
  <c r="L11"/>
  <c r="G11"/>
  <c r="AT11" s="1"/>
  <c r="AU77"/>
  <c r="AS77"/>
  <c r="AP77"/>
  <c r="AM77"/>
  <c r="AJ77"/>
  <c r="AG77"/>
  <c r="AD77"/>
  <c r="AA77"/>
  <c r="X77"/>
  <c r="U77"/>
  <c r="R77"/>
  <c r="O77"/>
  <c r="L77"/>
  <c r="G77"/>
  <c r="AT77" s="1"/>
  <c r="AV21" i="2" l="1"/>
  <c r="AV20"/>
  <c r="I19"/>
  <c r="AV19" s="1"/>
  <c r="I18"/>
  <c r="AV18" s="1"/>
  <c r="I16" i="1"/>
  <c r="AV16" s="1"/>
  <c r="I11"/>
  <c r="AV11" s="1"/>
  <c r="I77"/>
  <c r="AV77" s="1"/>
  <c r="AU22" i="2"/>
  <c r="AT22"/>
  <c r="AS22"/>
  <c r="AP22"/>
  <c r="AM22"/>
  <c r="AJ22"/>
  <c r="AG22"/>
  <c r="AD22"/>
  <c r="AA22"/>
  <c r="X22"/>
  <c r="U22"/>
  <c r="R22"/>
  <c r="O22"/>
  <c r="L22"/>
  <c r="I22"/>
  <c r="AV22" s="1"/>
  <c r="G22"/>
  <c r="AV17"/>
  <c r="AU17"/>
  <c r="AT17"/>
  <c r="AS17"/>
  <c r="AP17"/>
  <c r="AM17"/>
  <c r="AJ17"/>
  <c r="AG17"/>
  <c r="AD17"/>
  <c r="AA17"/>
  <c r="X17"/>
  <c r="U17"/>
  <c r="R17"/>
  <c r="O17"/>
  <c r="L17"/>
  <c r="I17"/>
  <c r="G17"/>
  <c r="AV16"/>
  <c r="AU16"/>
  <c r="AT16"/>
  <c r="AS16"/>
  <c r="AP16"/>
  <c r="AM16"/>
  <c r="AJ16"/>
  <c r="AG16"/>
  <c r="AD16"/>
  <c r="AA16"/>
  <c r="X16"/>
  <c r="U16"/>
  <c r="R16"/>
  <c r="O16"/>
  <c r="L16"/>
  <c r="I16"/>
  <c r="G16"/>
  <c r="AV15"/>
  <c r="AU15"/>
  <c r="AT15"/>
  <c r="AS15"/>
  <c r="AP15"/>
  <c r="AM15"/>
  <c r="AJ15"/>
  <c r="AG15"/>
  <c r="AD15"/>
  <c r="AA15"/>
  <c r="X15"/>
  <c r="U15"/>
  <c r="R15"/>
  <c r="O15"/>
  <c r="L15"/>
  <c r="I15"/>
  <c r="G15"/>
  <c r="AV14"/>
  <c r="AU14"/>
  <c r="AT14"/>
  <c r="AS14"/>
  <c r="AP14"/>
  <c r="AM14"/>
  <c r="AJ14"/>
  <c r="AG14"/>
  <c r="AD14"/>
  <c r="AA14"/>
  <c r="X14"/>
  <c r="U14"/>
  <c r="R14"/>
  <c r="O14"/>
  <c r="L14"/>
  <c r="I14"/>
  <c r="G14"/>
  <c r="AU13"/>
  <c r="AT13"/>
  <c r="AS13"/>
  <c r="AP13"/>
  <c r="AM13"/>
  <c r="AJ13"/>
  <c r="AG13"/>
  <c r="AD13"/>
  <c r="AA13"/>
  <c r="X13"/>
  <c r="AV13" s="1"/>
  <c r="U13"/>
  <c r="R13"/>
  <c r="O13"/>
  <c r="L13"/>
  <c r="I13"/>
  <c r="G13"/>
  <c r="AV12"/>
  <c r="AU12"/>
  <c r="AT12"/>
  <c r="AS12"/>
  <c r="AP12"/>
  <c r="AM12"/>
  <c r="AJ12"/>
  <c r="AG12"/>
  <c r="AD12"/>
  <c r="AA12"/>
  <c r="X12"/>
  <c r="U12"/>
  <c r="R12"/>
  <c r="O12"/>
  <c r="L12"/>
  <c r="I12"/>
  <c r="G12"/>
  <c r="AV11"/>
  <c r="AU11"/>
  <c r="AT11"/>
  <c r="AS11"/>
  <c r="AP11"/>
  <c r="AM11"/>
  <c r="AJ11"/>
  <c r="AG11"/>
  <c r="AD11"/>
  <c r="AA11"/>
  <c r="X11"/>
  <c r="U11"/>
  <c r="R11"/>
  <c r="O11"/>
  <c r="L11"/>
  <c r="I11"/>
  <c r="G11"/>
  <c r="AV10"/>
  <c r="AU10"/>
  <c r="AT10"/>
  <c r="AS10"/>
  <c r="AP10"/>
  <c r="AM10"/>
  <c r="AJ10"/>
  <c r="AG10"/>
  <c r="AD10"/>
  <c r="AA10"/>
  <c r="X10"/>
  <c r="U10"/>
  <c r="R10"/>
  <c r="O10"/>
  <c r="L10"/>
  <c r="I10"/>
  <c r="G10"/>
  <c r="AV9"/>
  <c r="AU9"/>
  <c r="AT9"/>
  <c r="AS9"/>
  <c r="AP9"/>
  <c r="AM9"/>
  <c r="AJ9"/>
  <c r="AG9"/>
  <c r="AD9"/>
  <c r="AA9"/>
  <c r="X9"/>
  <c r="U9"/>
  <c r="R9"/>
  <c r="O9"/>
  <c r="L9"/>
  <c r="I9"/>
  <c r="G9"/>
  <c r="AU8"/>
  <c r="AT8"/>
  <c r="AS8"/>
  <c r="AP8"/>
  <c r="AM8"/>
  <c r="AJ8"/>
  <c r="AG8"/>
  <c r="AD8"/>
  <c r="AV8" s="1"/>
  <c r="AA8"/>
  <c r="X8"/>
  <c r="U8"/>
  <c r="R8"/>
  <c r="O8"/>
  <c r="L8"/>
  <c r="I8"/>
  <c r="G8"/>
  <c r="AU7"/>
  <c r="AT7"/>
  <c r="AS7"/>
  <c r="AP7"/>
  <c r="AM7"/>
  <c r="AJ7"/>
  <c r="AG7"/>
  <c r="AD7"/>
  <c r="AA7"/>
  <c r="X7"/>
  <c r="U7"/>
  <c r="AV7" s="1"/>
  <c r="R7"/>
  <c r="O7"/>
  <c r="L7"/>
  <c r="I7"/>
  <c r="G7"/>
  <c r="AV6"/>
  <c r="AU6"/>
  <c r="AT6"/>
  <c r="AS6"/>
  <c r="AP6"/>
  <c r="AM6"/>
  <c r="AJ6"/>
  <c r="AG6"/>
  <c r="AD6"/>
  <c r="AA6"/>
  <c r="X6"/>
  <c r="U6"/>
  <c r="R6"/>
  <c r="O6"/>
  <c r="L6"/>
  <c r="I6"/>
  <c r="G6"/>
  <c r="AU5"/>
  <c r="AT5"/>
  <c r="AS5"/>
  <c r="AP5"/>
  <c r="AM5"/>
  <c r="AJ5"/>
  <c r="AG5"/>
  <c r="AD5"/>
  <c r="AA5"/>
  <c r="X5"/>
  <c r="U5"/>
  <c r="AV5" s="1"/>
  <c r="R5"/>
  <c r="O5"/>
  <c r="L5"/>
  <c r="I5"/>
  <c r="G5"/>
  <c r="AD4"/>
  <c r="AJ4"/>
  <c r="F8" i="1"/>
  <c r="F7" s="1"/>
  <c r="F6" s="1"/>
  <c r="F24"/>
  <c r="F26"/>
  <c r="F88"/>
  <c r="F97"/>
  <c r="F96" s="1"/>
  <c r="F95" s="1"/>
  <c r="F105"/>
  <c r="F109"/>
  <c r="F107" s="1"/>
  <c r="F4" i="2"/>
  <c r="H4"/>
  <c r="J4"/>
  <c r="K4"/>
  <c r="M4"/>
  <c r="N4"/>
  <c r="P4"/>
  <c r="Q4"/>
  <c r="S4"/>
  <c r="T4"/>
  <c r="V4"/>
  <c r="W4"/>
  <c r="Y4"/>
  <c r="Z4"/>
  <c r="AB4"/>
  <c r="AC4"/>
  <c r="AE4"/>
  <c r="AF4"/>
  <c r="AH4"/>
  <c r="AI4"/>
  <c r="AK4"/>
  <c r="AL4"/>
  <c r="AN4"/>
  <c r="AO4"/>
  <c r="AQ4"/>
  <c r="AR4"/>
  <c r="E4"/>
  <c r="AS4"/>
  <c r="AP4"/>
  <c r="AM4"/>
  <c r="AG4"/>
  <c r="AA4"/>
  <c r="X4"/>
  <c r="R4"/>
  <c r="O4"/>
  <c r="L4"/>
  <c r="G4"/>
  <c r="AU4" l="1"/>
  <c r="U4"/>
  <c r="F23" i="1"/>
  <c r="F22" s="1"/>
  <c r="F5" s="1"/>
  <c r="F4" s="1"/>
  <c r="AT4" i="2"/>
  <c r="AV4"/>
  <c r="I4" l="1"/>
  <c r="H105" i="1" l="1"/>
  <c r="J105"/>
  <c r="K105"/>
  <c r="M105"/>
  <c r="N105"/>
  <c r="P105"/>
  <c r="Q105"/>
  <c r="S105"/>
  <c r="T105"/>
  <c r="V105"/>
  <c r="W105"/>
  <c r="Y105"/>
  <c r="Z105"/>
  <c r="AB105"/>
  <c r="AC105"/>
  <c r="AE105"/>
  <c r="AF105"/>
  <c r="AH105"/>
  <c r="AI105"/>
  <c r="AK105"/>
  <c r="AL105"/>
  <c r="AN105"/>
  <c r="AO105"/>
  <c r="AQ105"/>
  <c r="AR105"/>
  <c r="E105"/>
  <c r="AU110"/>
  <c r="AU109" s="1"/>
  <c r="AS110"/>
  <c r="AS109" s="1"/>
  <c r="AP110"/>
  <c r="AM110"/>
  <c r="AM109" s="1"/>
  <c r="AJ110"/>
  <c r="AG110"/>
  <c r="AD110"/>
  <c r="AA110"/>
  <c r="AA109" s="1"/>
  <c r="X110"/>
  <c r="U110"/>
  <c r="U109" s="1"/>
  <c r="R110"/>
  <c r="O110"/>
  <c r="O109" s="1"/>
  <c r="L110"/>
  <c r="G110"/>
  <c r="AT110" s="1"/>
  <c r="AT109" s="1"/>
  <c r="AU108"/>
  <c r="AS108"/>
  <c r="AP108"/>
  <c r="AM108"/>
  <c r="AJ108"/>
  <c r="AG108"/>
  <c r="AD108"/>
  <c r="AA108"/>
  <c r="X108"/>
  <c r="U108"/>
  <c r="R108"/>
  <c r="O108"/>
  <c r="L108"/>
  <c r="G108"/>
  <c r="I108" s="1"/>
  <c r="AU106"/>
  <c r="AU105" s="1"/>
  <c r="AS106"/>
  <c r="AS105" s="1"/>
  <c r="AP106"/>
  <c r="AP105" s="1"/>
  <c r="AM106"/>
  <c r="AM105" s="1"/>
  <c r="AJ106"/>
  <c r="AJ105" s="1"/>
  <c r="AG106"/>
  <c r="AG105" s="1"/>
  <c r="AD106"/>
  <c r="AD105" s="1"/>
  <c r="AA106"/>
  <c r="AA105" s="1"/>
  <c r="X106"/>
  <c r="X105" s="1"/>
  <c r="U106"/>
  <c r="U105" s="1"/>
  <c r="R106"/>
  <c r="R105" s="1"/>
  <c r="O106"/>
  <c r="O105" s="1"/>
  <c r="L106"/>
  <c r="L105" s="1"/>
  <c r="G106"/>
  <c r="AT106" s="1"/>
  <c r="AT105" s="1"/>
  <c r="AU103"/>
  <c r="AS103"/>
  <c r="AP103"/>
  <c r="AM103"/>
  <c r="AJ103"/>
  <c r="AG103"/>
  <c r="AD103"/>
  <c r="AA103"/>
  <c r="X103"/>
  <c r="U103"/>
  <c r="R103"/>
  <c r="O103"/>
  <c r="L103"/>
  <c r="G103"/>
  <c r="AU102"/>
  <c r="AS102"/>
  <c r="AP102"/>
  <c r="AM102"/>
  <c r="AJ102"/>
  <c r="AG102"/>
  <c r="AD102"/>
  <c r="AA102"/>
  <c r="X102"/>
  <c r="U102"/>
  <c r="R102"/>
  <c r="O102"/>
  <c r="L102"/>
  <c r="I102"/>
  <c r="AV102" s="1"/>
  <c r="G102"/>
  <c r="AT102" s="1"/>
  <c r="AU101"/>
  <c r="AS101"/>
  <c r="AP101"/>
  <c r="AM101"/>
  <c r="AJ101"/>
  <c r="AG101"/>
  <c r="AD101"/>
  <c r="AA101"/>
  <c r="X101"/>
  <c r="U101"/>
  <c r="R101"/>
  <c r="O101"/>
  <c r="L101"/>
  <c r="G101"/>
  <c r="AT101" s="1"/>
  <c r="AU100"/>
  <c r="AS100"/>
  <c r="AP100"/>
  <c r="AM100"/>
  <c r="AJ100"/>
  <c r="AG100"/>
  <c r="AD100"/>
  <c r="AA100"/>
  <c r="X100"/>
  <c r="U100"/>
  <c r="R100"/>
  <c r="O100"/>
  <c r="L100"/>
  <c r="G100"/>
  <c r="I100" s="1"/>
  <c r="AU99"/>
  <c r="AS99"/>
  <c r="AP99"/>
  <c r="AM99"/>
  <c r="AJ99"/>
  <c r="AG99"/>
  <c r="AD99"/>
  <c r="AA99"/>
  <c r="X99"/>
  <c r="U99"/>
  <c r="R99"/>
  <c r="O99"/>
  <c r="L99"/>
  <c r="G99"/>
  <c r="AU98"/>
  <c r="AP98"/>
  <c r="AM98"/>
  <c r="AJ98"/>
  <c r="AG98"/>
  <c r="AD98"/>
  <c r="AA98"/>
  <c r="X98"/>
  <c r="U98"/>
  <c r="R98"/>
  <c r="O98"/>
  <c r="L98"/>
  <c r="G98"/>
  <c r="AT98" s="1"/>
  <c r="AU94"/>
  <c r="AS94"/>
  <c r="AP94"/>
  <c r="AM94"/>
  <c r="AJ94"/>
  <c r="AG94"/>
  <c r="AD94"/>
  <c r="AA94"/>
  <c r="X94"/>
  <c r="U94"/>
  <c r="R94"/>
  <c r="O94"/>
  <c r="L94"/>
  <c r="G94"/>
  <c r="AT94" s="1"/>
  <c r="AU93"/>
  <c r="AS93"/>
  <c r="AP93"/>
  <c r="AM93"/>
  <c r="AJ93"/>
  <c r="AG93"/>
  <c r="AD93"/>
  <c r="AA93"/>
  <c r="X93"/>
  <c r="U93"/>
  <c r="R93"/>
  <c r="O93"/>
  <c r="L93"/>
  <c r="G93"/>
  <c r="I93" s="1"/>
  <c r="AU92"/>
  <c r="AS92"/>
  <c r="AP92"/>
  <c r="AM92"/>
  <c r="AJ92"/>
  <c r="AG92"/>
  <c r="AD92"/>
  <c r="AA92"/>
  <c r="X92"/>
  <c r="U92"/>
  <c r="R92"/>
  <c r="O92"/>
  <c r="L92"/>
  <c r="G92"/>
  <c r="AU91"/>
  <c r="AS91"/>
  <c r="AP91"/>
  <c r="AM91"/>
  <c r="AJ91"/>
  <c r="AG91"/>
  <c r="AD91"/>
  <c r="AA91"/>
  <c r="X91"/>
  <c r="U91"/>
  <c r="R91"/>
  <c r="O91"/>
  <c r="L91"/>
  <c r="G91"/>
  <c r="AT91" s="1"/>
  <c r="AU90"/>
  <c r="AS90"/>
  <c r="AP90"/>
  <c r="AM90"/>
  <c r="AJ90"/>
  <c r="AG90"/>
  <c r="AD90"/>
  <c r="AA90"/>
  <c r="X90"/>
  <c r="U90"/>
  <c r="R90"/>
  <c r="O90"/>
  <c r="L90"/>
  <c r="G90"/>
  <c r="AT90" s="1"/>
  <c r="AU89"/>
  <c r="AS89"/>
  <c r="AP89"/>
  <c r="AP88" s="1"/>
  <c r="AM89"/>
  <c r="AJ89"/>
  <c r="AG89"/>
  <c r="AG88" s="1"/>
  <c r="AD89"/>
  <c r="AA89"/>
  <c r="X89"/>
  <c r="U89"/>
  <c r="R89"/>
  <c r="O89"/>
  <c r="L89"/>
  <c r="G89"/>
  <c r="I89" s="1"/>
  <c r="AU87"/>
  <c r="AS87"/>
  <c r="AP87"/>
  <c r="AM87"/>
  <c r="AJ87"/>
  <c r="AG87"/>
  <c r="AD87"/>
  <c r="AA87"/>
  <c r="X87"/>
  <c r="U87"/>
  <c r="R87"/>
  <c r="O87"/>
  <c r="L87"/>
  <c r="G87"/>
  <c r="AU86"/>
  <c r="AS86"/>
  <c r="AP86"/>
  <c r="AM86"/>
  <c r="AJ86"/>
  <c r="AG86"/>
  <c r="AD86"/>
  <c r="AA86"/>
  <c r="X86"/>
  <c r="U86"/>
  <c r="R86"/>
  <c r="O86"/>
  <c r="L86"/>
  <c r="G86"/>
  <c r="AT86" s="1"/>
  <c r="AU85"/>
  <c r="AS85"/>
  <c r="AM85"/>
  <c r="AJ85"/>
  <c r="AG85"/>
  <c r="AD85"/>
  <c r="AA85"/>
  <c r="X85"/>
  <c r="U85"/>
  <c r="R85"/>
  <c r="O85"/>
  <c r="L85"/>
  <c r="G85"/>
  <c r="AT85" s="1"/>
  <c r="AU84"/>
  <c r="AS84"/>
  <c r="AP84"/>
  <c r="AM84"/>
  <c r="AJ84"/>
  <c r="AG84"/>
  <c r="AD84"/>
  <c r="AA84"/>
  <c r="X84"/>
  <c r="U84"/>
  <c r="R84"/>
  <c r="O84"/>
  <c r="L84"/>
  <c r="G84"/>
  <c r="I84" s="1"/>
  <c r="AU83"/>
  <c r="AS83"/>
  <c r="AP83"/>
  <c r="AM83"/>
  <c r="AJ83"/>
  <c r="AG83"/>
  <c r="AD83"/>
  <c r="AA83"/>
  <c r="X83"/>
  <c r="U83"/>
  <c r="R83"/>
  <c r="O83"/>
  <c r="L83"/>
  <c r="G83"/>
  <c r="AU82"/>
  <c r="AS82"/>
  <c r="AP82"/>
  <c r="AM82"/>
  <c r="AJ82"/>
  <c r="AG82"/>
  <c r="AD82"/>
  <c r="AA82"/>
  <c r="X82"/>
  <c r="U82"/>
  <c r="R82"/>
  <c r="O82"/>
  <c r="L82"/>
  <c r="G82"/>
  <c r="AT82" s="1"/>
  <c r="AU81"/>
  <c r="AS81"/>
  <c r="AP81"/>
  <c r="AM81"/>
  <c r="AJ81"/>
  <c r="AG81"/>
  <c r="AD81"/>
  <c r="AA81"/>
  <c r="X81"/>
  <c r="U81"/>
  <c r="R81"/>
  <c r="O81"/>
  <c r="L81"/>
  <c r="G81"/>
  <c r="AT81" s="1"/>
  <c r="AU80"/>
  <c r="AS80"/>
  <c r="AP80"/>
  <c r="AM80"/>
  <c r="AJ80"/>
  <c r="AG80"/>
  <c r="AD80"/>
  <c r="AA80"/>
  <c r="X80"/>
  <c r="U80"/>
  <c r="R80"/>
  <c r="O80"/>
  <c r="L80"/>
  <c r="G80"/>
  <c r="I80" s="1"/>
  <c r="AU79"/>
  <c r="AS79"/>
  <c r="AP79"/>
  <c r="AM79"/>
  <c r="AJ79"/>
  <c r="AG79"/>
  <c r="AD79"/>
  <c r="AA79"/>
  <c r="X79"/>
  <c r="U79"/>
  <c r="R79"/>
  <c r="O79"/>
  <c r="L79"/>
  <c r="G79"/>
  <c r="AU78"/>
  <c r="AS78"/>
  <c r="AP78"/>
  <c r="AM78"/>
  <c r="AJ78"/>
  <c r="AG78"/>
  <c r="AD78"/>
  <c r="AA78"/>
  <c r="X78"/>
  <c r="U78"/>
  <c r="R78"/>
  <c r="O78"/>
  <c r="L78"/>
  <c r="G78"/>
  <c r="AT78" s="1"/>
  <c r="AU76"/>
  <c r="AS76"/>
  <c r="AP76"/>
  <c r="AM76"/>
  <c r="AJ76"/>
  <c r="AG76"/>
  <c r="AD76"/>
  <c r="AA76"/>
  <c r="X76"/>
  <c r="U76"/>
  <c r="R76"/>
  <c r="O76"/>
  <c r="L76"/>
  <c r="G76"/>
  <c r="AT76" s="1"/>
  <c r="AU75"/>
  <c r="AS75"/>
  <c r="AP75"/>
  <c r="AM75"/>
  <c r="AJ75"/>
  <c r="AG75"/>
  <c r="AD75"/>
  <c r="AA75"/>
  <c r="X75"/>
  <c r="U75"/>
  <c r="R75"/>
  <c r="O75"/>
  <c r="L75"/>
  <c r="G75"/>
  <c r="I75" s="1"/>
  <c r="AU74"/>
  <c r="AS74"/>
  <c r="AP74"/>
  <c r="AM74"/>
  <c r="AJ74"/>
  <c r="AG74"/>
  <c r="AD74"/>
  <c r="AA74"/>
  <c r="X74"/>
  <c r="U74"/>
  <c r="R74"/>
  <c r="O74"/>
  <c r="L74"/>
  <c r="G74"/>
  <c r="AU73"/>
  <c r="AS73"/>
  <c r="AP73"/>
  <c r="AM73"/>
  <c r="AJ73"/>
  <c r="AG73"/>
  <c r="AD73"/>
  <c r="AA73"/>
  <c r="X73"/>
  <c r="U73"/>
  <c r="R73"/>
  <c r="O73"/>
  <c r="L73"/>
  <c r="G73"/>
  <c r="AT73" s="1"/>
  <c r="AU72"/>
  <c r="AS72"/>
  <c r="AP72"/>
  <c r="AM72"/>
  <c r="AJ72"/>
  <c r="AG72"/>
  <c r="AD72"/>
  <c r="AA72"/>
  <c r="X72"/>
  <c r="U72"/>
  <c r="R72"/>
  <c r="O72"/>
  <c r="L72"/>
  <c r="G72"/>
  <c r="AT72" s="1"/>
  <c r="AU71"/>
  <c r="AS71"/>
  <c r="AP71"/>
  <c r="AM71"/>
  <c r="AJ71"/>
  <c r="AG71"/>
  <c r="AD71"/>
  <c r="AA71"/>
  <c r="X71"/>
  <c r="U71"/>
  <c r="R71"/>
  <c r="O71"/>
  <c r="L71"/>
  <c r="G71"/>
  <c r="AT71" s="1"/>
  <c r="AU70"/>
  <c r="AS70"/>
  <c r="AP70"/>
  <c r="AM70"/>
  <c r="AJ70"/>
  <c r="AG70"/>
  <c r="AD70"/>
  <c r="AA70"/>
  <c r="X70"/>
  <c r="U70"/>
  <c r="R70"/>
  <c r="O70"/>
  <c r="L70"/>
  <c r="G70"/>
  <c r="AU69"/>
  <c r="AS69"/>
  <c r="AP69"/>
  <c r="AM69"/>
  <c r="AJ69"/>
  <c r="AG69"/>
  <c r="AD69"/>
  <c r="AA69"/>
  <c r="X69"/>
  <c r="U69"/>
  <c r="R69"/>
  <c r="O69"/>
  <c r="L69"/>
  <c r="G69"/>
  <c r="AT69" s="1"/>
  <c r="AU68"/>
  <c r="AS68"/>
  <c r="AP68"/>
  <c r="AM68"/>
  <c r="AJ68"/>
  <c r="AG68"/>
  <c r="AD68"/>
  <c r="AA68"/>
  <c r="X68"/>
  <c r="U68"/>
  <c r="R68"/>
  <c r="O68"/>
  <c r="L68"/>
  <c r="G68"/>
  <c r="I68" s="1"/>
  <c r="AU67"/>
  <c r="AS67"/>
  <c r="AP67"/>
  <c r="AM67"/>
  <c r="AJ67"/>
  <c r="AG67"/>
  <c r="AD67"/>
  <c r="AA67"/>
  <c r="X67"/>
  <c r="U67"/>
  <c r="R67"/>
  <c r="O67"/>
  <c r="L67"/>
  <c r="G67"/>
  <c r="I67" s="1"/>
  <c r="AU66"/>
  <c r="AS66"/>
  <c r="AP66"/>
  <c r="AM66"/>
  <c r="AJ66"/>
  <c r="AG66"/>
  <c r="AD66"/>
  <c r="AA66"/>
  <c r="X66"/>
  <c r="U66"/>
  <c r="R66"/>
  <c r="O66"/>
  <c r="L66"/>
  <c r="G66"/>
  <c r="AU65"/>
  <c r="AS65"/>
  <c r="AP65"/>
  <c r="AM65"/>
  <c r="AJ65"/>
  <c r="AG65"/>
  <c r="AD65"/>
  <c r="AA65"/>
  <c r="X65"/>
  <c r="U65"/>
  <c r="R65"/>
  <c r="O65"/>
  <c r="L65"/>
  <c r="G65"/>
  <c r="AU64"/>
  <c r="AS64"/>
  <c r="AP64"/>
  <c r="AM64"/>
  <c r="AJ64"/>
  <c r="AG64"/>
  <c r="AD64"/>
  <c r="AA64"/>
  <c r="X64"/>
  <c r="U64"/>
  <c r="R64"/>
  <c r="O64"/>
  <c r="L64"/>
  <c r="G64"/>
  <c r="AT64" s="1"/>
  <c r="AU63"/>
  <c r="AS63"/>
  <c r="AP63"/>
  <c r="AM63"/>
  <c r="AJ63"/>
  <c r="AG63"/>
  <c r="AD63"/>
  <c r="AA63"/>
  <c r="X63"/>
  <c r="U63"/>
  <c r="R63"/>
  <c r="O63"/>
  <c r="L63"/>
  <c r="G63"/>
  <c r="I63" s="1"/>
  <c r="AU62"/>
  <c r="AS62"/>
  <c r="AP62"/>
  <c r="AM62"/>
  <c r="AJ62"/>
  <c r="AG62"/>
  <c r="AD62"/>
  <c r="AA62"/>
  <c r="X62"/>
  <c r="U62"/>
  <c r="R62"/>
  <c r="O62"/>
  <c r="L62"/>
  <c r="G62"/>
  <c r="AU61"/>
  <c r="AS61"/>
  <c r="AP61"/>
  <c r="AM61"/>
  <c r="AJ61"/>
  <c r="AG61"/>
  <c r="AD61"/>
  <c r="AA61"/>
  <c r="X61"/>
  <c r="U61"/>
  <c r="R61"/>
  <c r="O61"/>
  <c r="L61"/>
  <c r="G61"/>
  <c r="AT61" s="1"/>
  <c r="AU60"/>
  <c r="AS60"/>
  <c r="AP60"/>
  <c r="AM60"/>
  <c r="AJ60"/>
  <c r="AG60"/>
  <c r="AD60"/>
  <c r="AA60"/>
  <c r="X60"/>
  <c r="U60"/>
  <c r="R60"/>
  <c r="O60"/>
  <c r="L60"/>
  <c r="G60"/>
  <c r="AT60" s="1"/>
  <c r="AU59"/>
  <c r="AS59"/>
  <c r="AP59"/>
  <c r="AM59"/>
  <c r="AJ59"/>
  <c r="AG59"/>
  <c r="AD59"/>
  <c r="AA59"/>
  <c r="X59"/>
  <c r="U59"/>
  <c r="R59"/>
  <c r="O59"/>
  <c r="L59"/>
  <c r="G59"/>
  <c r="AT59" s="1"/>
  <c r="AU58"/>
  <c r="AS58"/>
  <c r="AP58"/>
  <c r="AM58"/>
  <c r="AJ58"/>
  <c r="AG58"/>
  <c r="AD58"/>
  <c r="AA58"/>
  <c r="X58"/>
  <c r="U58"/>
  <c r="R58"/>
  <c r="O58"/>
  <c r="L58"/>
  <c r="G58"/>
  <c r="AU57"/>
  <c r="AS57"/>
  <c r="AP57"/>
  <c r="AM57"/>
  <c r="AJ57"/>
  <c r="AG57"/>
  <c r="AD57"/>
  <c r="AA57"/>
  <c r="X57"/>
  <c r="U57"/>
  <c r="R57"/>
  <c r="O57"/>
  <c r="L57"/>
  <c r="G57"/>
  <c r="AT57" s="1"/>
  <c r="AU56"/>
  <c r="AS56"/>
  <c r="AP56"/>
  <c r="AM56"/>
  <c r="AJ56"/>
  <c r="AG56"/>
  <c r="AD56"/>
  <c r="AA56"/>
  <c r="X56"/>
  <c r="U56"/>
  <c r="R56"/>
  <c r="O56"/>
  <c r="L56"/>
  <c r="I56"/>
  <c r="G56"/>
  <c r="AT56" s="1"/>
  <c r="AU55"/>
  <c r="AS55"/>
  <c r="AP55"/>
  <c r="AM55"/>
  <c r="AJ55"/>
  <c r="AG55"/>
  <c r="AD55"/>
  <c r="AA55"/>
  <c r="X55"/>
  <c r="U55"/>
  <c r="R55"/>
  <c r="O55"/>
  <c r="L55"/>
  <c r="G55"/>
  <c r="AT55" s="1"/>
  <c r="AU54"/>
  <c r="AS54"/>
  <c r="AP54"/>
  <c r="AM54"/>
  <c r="AJ54"/>
  <c r="AG54"/>
  <c r="AD54"/>
  <c r="AA54"/>
  <c r="X54"/>
  <c r="U54"/>
  <c r="R54"/>
  <c r="O54"/>
  <c r="L54"/>
  <c r="G54"/>
  <c r="AU53"/>
  <c r="AS53"/>
  <c r="AP53"/>
  <c r="AM53"/>
  <c r="AJ53"/>
  <c r="AG53"/>
  <c r="AD53"/>
  <c r="AA53"/>
  <c r="X53"/>
  <c r="U53"/>
  <c r="R53"/>
  <c r="O53"/>
  <c r="L53"/>
  <c r="G53"/>
  <c r="AU52"/>
  <c r="AS52"/>
  <c r="AP52"/>
  <c r="AM52"/>
  <c r="AJ52"/>
  <c r="AG52"/>
  <c r="AD52"/>
  <c r="AA52"/>
  <c r="X52"/>
  <c r="U52"/>
  <c r="R52"/>
  <c r="O52"/>
  <c r="L52"/>
  <c r="G52"/>
  <c r="AT52" s="1"/>
  <c r="AU51"/>
  <c r="AS51"/>
  <c r="AP51"/>
  <c r="AM51"/>
  <c r="AJ51"/>
  <c r="AG51"/>
  <c r="AD51"/>
  <c r="AA51"/>
  <c r="X51"/>
  <c r="U51"/>
  <c r="R51"/>
  <c r="O51"/>
  <c r="L51"/>
  <c r="G51"/>
  <c r="I51" s="1"/>
  <c r="AU50"/>
  <c r="AS50"/>
  <c r="AP50"/>
  <c r="AM50"/>
  <c r="AJ50"/>
  <c r="AG50"/>
  <c r="AD50"/>
  <c r="AA50"/>
  <c r="X50"/>
  <c r="U50"/>
  <c r="R50"/>
  <c r="O50"/>
  <c r="L50"/>
  <c r="G50"/>
  <c r="AU49"/>
  <c r="AS49"/>
  <c r="AP49"/>
  <c r="AM49"/>
  <c r="AJ49"/>
  <c r="AG49"/>
  <c r="AD49"/>
  <c r="AA49"/>
  <c r="X49"/>
  <c r="U49"/>
  <c r="R49"/>
  <c r="O49"/>
  <c r="L49"/>
  <c r="G49"/>
  <c r="AT49" s="1"/>
  <c r="AU48"/>
  <c r="AS48"/>
  <c r="AP48"/>
  <c r="AM48"/>
  <c r="AJ48"/>
  <c r="AG48"/>
  <c r="AD48"/>
  <c r="AA48"/>
  <c r="X48"/>
  <c r="U48"/>
  <c r="R48"/>
  <c r="O48"/>
  <c r="L48"/>
  <c r="G48"/>
  <c r="AT48" s="1"/>
  <c r="AU47"/>
  <c r="AS47"/>
  <c r="AP47"/>
  <c r="AM47"/>
  <c r="AJ47"/>
  <c r="AG47"/>
  <c r="AD47"/>
  <c r="AA47"/>
  <c r="X47"/>
  <c r="U47"/>
  <c r="R47"/>
  <c r="O47"/>
  <c r="L47"/>
  <c r="G47"/>
  <c r="AT47" s="1"/>
  <c r="AU46"/>
  <c r="AS46"/>
  <c r="AP46"/>
  <c r="AM46"/>
  <c r="AJ46"/>
  <c r="AG46"/>
  <c r="AD46"/>
  <c r="AA46"/>
  <c r="X46"/>
  <c r="U46"/>
  <c r="R46"/>
  <c r="O46"/>
  <c r="L46"/>
  <c r="G46"/>
  <c r="AU45"/>
  <c r="AS45"/>
  <c r="AP45"/>
  <c r="AM45"/>
  <c r="AJ45"/>
  <c r="AG45"/>
  <c r="AD45"/>
  <c r="AA45"/>
  <c r="X45"/>
  <c r="U45"/>
  <c r="R45"/>
  <c r="O45"/>
  <c r="L45"/>
  <c r="I45"/>
  <c r="G45"/>
  <c r="AT45" s="1"/>
  <c r="AU44"/>
  <c r="AS44"/>
  <c r="AP44"/>
  <c r="AM44"/>
  <c r="AJ44"/>
  <c r="AG44"/>
  <c r="AD44"/>
  <c r="AA44"/>
  <c r="X44"/>
  <c r="U44"/>
  <c r="R44"/>
  <c r="O44"/>
  <c r="L44"/>
  <c r="G44"/>
  <c r="I44" s="1"/>
  <c r="AU43"/>
  <c r="AS43"/>
  <c r="AP43"/>
  <c r="AM43"/>
  <c r="AJ43"/>
  <c r="AG43"/>
  <c r="AD43"/>
  <c r="AA43"/>
  <c r="X43"/>
  <c r="U43"/>
  <c r="R43"/>
  <c r="O43"/>
  <c r="L43"/>
  <c r="G43"/>
  <c r="I43" s="1"/>
  <c r="AU42"/>
  <c r="AS42"/>
  <c r="AP42"/>
  <c r="AM42"/>
  <c r="AJ42"/>
  <c r="AG42"/>
  <c r="AD42"/>
  <c r="AA42"/>
  <c r="X42"/>
  <c r="U42"/>
  <c r="R42"/>
  <c r="O42"/>
  <c r="L42"/>
  <c r="G42"/>
  <c r="AU41"/>
  <c r="AS41"/>
  <c r="AP41"/>
  <c r="AM41"/>
  <c r="AJ41"/>
  <c r="AG41"/>
  <c r="AD41"/>
  <c r="AA41"/>
  <c r="X41"/>
  <c r="U41"/>
  <c r="R41"/>
  <c r="O41"/>
  <c r="L41"/>
  <c r="G41"/>
  <c r="AT41" s="1"/>
  <c r="AU40"/>
  <c r="AS40"/>
  <c r="AP40"/>
  <c r="AM40"/>
  <c r="AJ40"/>
  <c r="AG40"/>
  <c r="AA40"/>
  <c r="X40"/>
  <c r="U40"/>
  <c r="R40"/>
  <c r="O40"/>
  <c r="L40"/>
  <c r="G40"/>
  <c r="AT40" s="1"/>
  <c r="AU39"/>
  <c r="AS39"/>
  <c r="AP39"/>
  <c r="AM39"/>
  <c r="AJ39"/>
  <c r="AG39"/>
  <c r="AD39"/>
  <c r="AA39"/>
  <c r="X39"/>
  <c r="U39"/>
  <c r="R39"/>
  <c r="O39"/>
  <c r="L39"/>
  <c r="G39"/>
  <c r="I39" s="1"/>
  <c r="AU38"/>
  <c r="AS38"/>
  <c r="AP38"/>
  <c r="AM38"/>
  <c r="AJ38"/>
  <c r="AG38"/>
  <c r="AD38"/>
  <c r="AA38"/>
  <c r="X38"/>
  <c r="U38"/>
  <c r="R38"/>
  <c r="O38"/>
  <c r="L38"/>
  <c r="G38"/>
  <c r="AU37"/>
  <c r="AS37"/>
  <c r="AP37"/>
  <c r="AM37"/>
  <c r="AJ37"/>
  <c r="AG37"/>
  <c r="AD37"/>
  <c r="AA37"/>
  <c r="X37"/>
  <c r="U37"/>
  <c r="R37"/>
  <c r="O37"/>
  <c r="L37"/>
  <c r="G37"/>
  <c r="AT37" s="1"/>
  <c r="AU36"/>
  <c r="AS36"/>
  <c r="AP36"/>
  <c r="AM36"/>
  <c r="AJ36"/>
  <c r="AG36"/>
  <c r="AD36"/>
  <c r="AA36"/>
  <c r="X36"/>
  <c r="U36"/>
  <c r="R36"/>
  <c r="O36"/>
  <c r="L36"/>
  <c r="G36"/>
  <c r="AT36" s="1"/>
  <c r="AU35"/>
  <c r="AS35"/>
  <c r="AP35"/>
  <c r="AM35"/>
  <c r="AJ35"/>
  <c r="AG35"/>
  <c r="AD35"/>
  <c r="AA35"/>
  <c r="X35"/>
  <c r="U35"/>
  <c r="R35"/>
  <c r="O35"/>
  <c r="L35"/>
  <c r="G35"/>
  <c r="I35" s="1"/>
  <c r="AU34"/>
  <c r="AS34"/>
  <c r="AP34"/>
  <c r="AM34"/>
  <c r="AJ34"/>
  <c r="AG34"/>
  <c r="AD34"/>
  <c r="AA34"/>
  <c r="X34"/>
  <c r="U34"/>
  <c r="R34"/>
  <c r="O34"/>
  <c r="L34"/>
  <c r="G34"/>
  <c r="AU33"/>
  <c r="AS33"/>
  <c r="AP33"/>
  <c r="AM33"/>
  <c r="AJ33"/>
  <c r="AG33"/>
  <c r="AD33"/>
  <c r="AA33"/>
  <c r="X33"/>
  <c r="U33"/>
  <c r="R33"/>
  <c r="O33"/>
  <c r="L33"/>
  <c r="G33"/>
  <c r="AT33" s="1"/>
  <c r="AU31"/>
  <c r="AS31"/>
  <c r="AP31"/>
  <c r="AM31"/>
  <c r="AJ31"/>
  <c r="AG31"/>
  <c r="AD31"/>
  <c r="AA31"/>
  <c r="X31"/>
  <c r="U31"/>
  <c r="R31"/>
  <c r="O31"/>
  <c r="L31"/>
  <c r="G31"/>
  <c r="AT31" s="1"/>
  <c r="AU30"/>
  <c r="AS30"/>
  <c r="AP30"/>
  <c r="AM30"/>
  <c r="AJ30"/>
  <c r="AG30"/>
  <c r="AD30"/>
  <c r="AA30"/>
  <c r="X30"/>
  <c r="U30"/>
  <c r="R30"/>
  <c r="O30"/>
  <c r="L30"/>
  <c r="G30"/>
  <c r="I30" s="1"/>
  <c r="AU29"/>
  <c r="AS29"/>
  <c r="AP29"/>
  <c r="AM29"/>
  <c r="AJ29"/>
  <c r="AG29"/>
  <c r="AD29"/>
  <c r="AA29"/>
  <c r="X29"/>
  <c r="U29"/>
  <c r="R29"/>
  <c r="O29"/>
  <c r="L29"/>
  <c r="G29"/>
  <c r="AT29" s="1"/>
  <c r="AU28"/>
  <c r="AS28"/>
  <c r="AP28"/>
  <c r="AM28"/>
  <c r="AJ28"/>
  <c r="AG28"/>
  <c r="AD28"/>
  <c r="AA28"/>
  <c r="X28"/>
  <c r="U28"/>
  <c r="R28"/>
  <c r="O28"/>
  <c r="L28"/>
  <c r="G28"/>
  <c r="I28" s="1"/>
  <c r="AU27"/>
  <c r="AS27"/>
  <c r="AP27"/>
  <c r="AM27"/>
  <c r="AJ27"/>
  <c r="AG27"/>
  <c r="AD27"/>
  <c r="AA27"/>
  <c r="X27"/>
  <c r="U27"/>
  <c r="R27"/>
  <c r="O27"/>
  <c r="L27"/>
  <c r="G27"/>
  <c r="AU25"/>
  <c r="AU24" s="1"/>
  <c r="AS25"/>
  <c r="AS24" s="1"/>
  <c r="AP25"/>
  <c r="AP24" s="1"/>
  <c r="AM25"/>
  <c r="AM24" s="1"/>
  <c r="AJ25"/>
  <c r="AG25"/>
  <c r="AD25"/>
  <c r="AD24" s="1"/>
  <c r="AA25"/>
  <c r="AA24" s="1"/>
  <c r="X25"/>
  <c r="U25"/>
  <c r="U24" s="1"/>
  <c r="R25"/>
  <c r="R24" s="1"/>
  <c r="O25"/>
  <c r="L25"/>
  <c r="G25"/>
  <c r="AU21"/>
  <c r="AS21"/>
  <c r="AP21"/>
  <c r="AM21"/>
  <c r="AJ21"/>
  <c r="AG21"/>
  <c r="AD21"/>
  <c r="AA21"/>
  <c r="X21"/>
  <c r="U21"/>
  <c r="R21"/>
  <c r="O21"/>
  <c r="L21"/>
  <c r="G21"/>
  <c r="AT21" s="1"/>
  <c r="AU20"/>
  <c r="AS20"/>
  <c r="AP20"/>
  <c r="AM20"/>
  <c r="AJ20"/>
  <c r="AG20"/>
  <c r="AD20"/>
  <c r="AA20"/>
  <c r="X20"/>
  <c r="U20"/>
  <c r="R20"/>
  <c r="O20"/>
  <c r="L20"/>
  <c r="G20"/>
  <c r="I20" s="1"/>
  <c r="AU19"/>
  <c r="AS19"/>
  <c r="AP19"/>
  <c r="AM19"/>
  <c r="AJ19"/>
  <c r="AG19"/>
  <c r="AD19"/>
  <c r="AA19"/>
  <c r="X19"/>
  <c r="U19"/>
  <c r="R19"/>
  <c r="O19"/>
  <c r="L19"/>
  <c r="G19"/>
  <c r="AU18"/>
  <c r="AS18"/>
  <c r="AP18"/>
  <c r="AM18"/>
  <c r="AJ18"/>
  <c r="AG18"/>
  <c r="AD18"/>
  <c r="AA18"/>
  <c r="X18"/>
  <c r="U18"/>
  <c r="R18"/>
  <c r="O18"/>
  <c r="L18"/>
  <c r="G18"/>
  <c r="AT18" s="1"/>
  <c r="AU17"/>
  <c r="AS17"/>
  <c r="AP17"/>
  <c r="AM17"/>
  <c r="AJ17"/>
  <c r="AG17"/>
  <c r="AD17"/>
  <c r="AA17"/>
  <c r="X17"/>
  <c r="U17"/>
  <c r="R17"/>
  <c r="O17"/>
  <c r="L17"/>
  <c r="G17"/>
  <c r="AT17" s="1"/>
  <c r="AU15"/>
  <c r="AS15"/>
  <c r="AP15"/>
  <c r="AM15"/>
  <c r="AJ15"/>
  <c r="AG15"/>
  <c r="AD15"/>
  <c r="AA15"/>
  <c r="X15"/>
  <c r="U15"/>
  <c r="R15"/>
  <c r="O15"/>
  <c r="L15"/>
  <c r="G15"/>
  <c r="I15" s="1"/>
  <c r="AU14"/>
  <c r="AS14"/>
  <c r="AP14"/>
  <c r="AM14"/>
  <c r="AJ14"/>
  <c r="AG14"/>
  <c r="AD14"/>
  <c r="AA14"/>
  <c r="X14"/>
  <c r="U14"/>
  <c r="R14"/>
  <c r="O14"/>
  <c r="L14"/>
  <c r="G14"/>
  <c r="AU13"/>
  <c r="AS13"/>
  <c r="AP13"/>
  <c r="AM13"/>
  <c r="AJ13"/>
  <c r="AG13"/>
  <c r="AD13"/>
  <c r="AA13"/>
  <c r="X13"/>
  <c r="U13"/>
  <c r="R13"/>
  <c r="O13"/>
  <c r="L13"/>
  <c r="G13"/>
  <c r="AT13" s="1"/>
  <c r="AU12"/>
  <c r="AS12"/>
  <c r="AP12"/>
  <c r="AM12"/>
  <c r="AJ12"/>
  <c r="AG12"/>
  <c r="AD12"/>
  <c r="AA12"/>
  <c r="X12"/>
  <c r="U12"/>
  <c r="R12"/>
  <c r="O12"/>
  <c r="L12"/>
  <c r="G12"/>
  <c r="AT12" s="1"/>
  <c r="AU10"/>
  <c r="AS10"/>
  <c r="AP10"/>
  <c r="AM10"/>
  <c r="AJ10"/>
  <c r="AG10"/>
  <c r="AD10"/>
  <c r="AA10"/>
  <c r="X10"/>
  <c r="U10"/>
  <c r="R10"/>
  <c r="O10"/>
  <c r="L10"/>
  <c r="G10"/>
  <c r="AT10" s="1"/>
  <c r="AU9"/>
  <c r="AS9"/>
  <c r="AP9"/>
  <c r="AM9"/>
  <c r="AJ9"/>
  <c r="AG9"/>
  <c r="AG8" s="1"/>
  <c r="AG7" s="1"/>
  <c r="AG6" s="1"/>
  <c r="AD9"/>
  <c r="AA9"/>
  <c r="X9"/>
  <c r="U9"/>
  <c r="R9"/>
  <c r="O9"/>
  <c r="L9"/>
  <c r="G9"/>
  <c r="AR109"/>
  <c r="AR107" s="1"/>
  <c r="AQ109"/>
  <c r="AQ107" s="1"/>
  <c r="AP109"/>
  <c r="AP107" s="1"/>
  <c r="AO109"/>
  <c r="AO107" s="1"/>
  <c r="AN109"/>
  <c r="AN107" s="1"/>
  <c r="AL109"/>
  <c r="AK109"/>
  <c r="AK107" s="1"/>
  <c r="AJ109"/>
  <c r="AI109"/>
  <c r="AI107" s="1"/>
  <c r="AH109"/>
  <c r="AH107" s="1"/>
  <c r="AG109"/>
  <c r="AG107" s="1"/>
  <c r="AF109"/>
  <c r="AE109"/>
  <c r="AE107" s="1"/>
  <c r="AD109"/>
  <c r="AC109"/>
  <c r="AC107" s="1"/>
  <c r="AB109"/>
  <c r="Z109"/>
  <c r="Z107" s="1"/>
  <c r="Y109"/>
  <c r="Y107" s="1"/>
  <c r="X109"/>
  <c r="W109"/>
  <c r="V109"/>
  <c r="V107" s="1"/>
  <c r="T109"/>
  <c r="S109"/>
  <c r="S107" s="1"/>
  <c r="R109"/>
  <c r="R107" s="1"/>
  <c r="Q109"/>
  <c r="Q107" s="1"/>
  <c r="P109"/>
  <c r="P107" s="1"/>
  <c r="N109"/>
  <c r="N107" s="1"/>
  <c r="M109"/>
  <c r="M107" s="1"/>
  <c r="L109"/>
  <c r="K109"/>
  <c r="J109"/>
  <c r="J107" s="1"/>
  <c r="H109"/>
  <c r="E109"/>
  <c r="E107" s="1"/>
  <c r="AL107"/>
  <c r="AF107"/>
  <c r="AD107"/>
  <c r="AB107"/>
  <c r="W107"/>
  <c r="T107"/>
  <c r="K107"/>
  <c r="H107"/>
  <c r="J97"/>
  <c r="J96" s="1"/>
  <c r="K97"/>
  <c r="K96" s="1"/>
  <c r="K95" s="1"/>
  <c r="M97"/>
  <c r="M96" s="1"/>
  <c r="N97"/>
  <c r="N96" s="1"/>
  <c r="P97"/>
  <c r="P96" s="1"/>
  <c r="Q97"/>
  <c r="Q96" s="1"/>
  <c r="S97"/>
  <c r="S96" s="1"/>
  <c r="S95" s="1"/>
  <c r="V97"/>
  <c r="V96" s="1"/>
  <c r="W97"/>
  <c r="W96" s="1"/>
  <c r="Y97"/>
  <c r="Y96" s="1"/>
  <c r="Z97"/>
  <c r="Z96" s="1"/>
  <c r="AB97"/>
  <c r="AB96" s="1"/>
  <c r="AC97"/>
  <c r="AC96" s="1"/>
  <c r="AE97"/>
  <c r="AE96" s="1"/>
  <c r="AF97"/>
  <c r="AF96" s="1"/>
  <c r="AH97"/>
  <c r="AH96" s="1"/>
  <c r="AI97"/>
  <c r="AI96" s="1"/>
  <c r="AK97"/>
  <c r="AK96" s="1"/>
  <c r="AL97"/>
  <c r="AL96" s="1"/>
  <c r="AN97"/>
  <c r="AN96" s="1"/>
  <c r="AO97"/>
  <c r="AO96" s="1"/>
  <c r="AO95" s="1"/>
  <c r="AQ97"/>
  <c r="AQ96" s="1"/>
  <c r="AR96"/>
  <c r="H88"/>
  <c r="J88"/>
  <c r="K88"/>
  <c r="M88"/>
  <c r="N88"/>
  <c r="P88"/>
  <c r="Q88"/>
  <c r="S88"/>
  <c r="T88"/>
  <c r="V88"/>
  <c r="W88"/>
  <c r="Y88"/>
  <c r="Z88"/>
  <c r="AB88"/>
  <c r="AC88"/>
  <c r="AE88"/>
  <c r="AF88"/>
  <c r="AH88"/>
  <c r="AI88"/>
  <c r="AK88"/>
  <c r="AL88"/>
  <c r="AN88"/>
  <c r="AO88"/>
  <c r="AQ88"/>
  <c r="AR88"/>
  <c r="E88"/>
  <c r="H26"/>
  <c r="J26"/>
  <c r="K26"/>
  <c r="M26"/>
  <c r="N26"/>
  <c r="P26"/>
  <c r="Q26"/>
  <c r="S26"/>
  <c r="T26"/>
  <c r="V26"/>
  <c r="W26"/>
  <c r="Y26"/>
  <c r="Z26"/>
  <c r="AB26"/>
  <c r="AC26"/>
  <c r="AE26"/>
  <c r="AF26"/>
  <c r="AH26"/>
  <c r="AI26"/>
  <c r="AK26"/>
  <c r="AL26"/>
  <c r="AN26"/>
  <c r="AO26"/>
  <c r="AQ26"/>
  <c r="AR26"/>
  <c r="E26"/>
  <c r="H24"/>
  <c r="J24"/>
  <c r="K24"/>
  <c r="L24"/>
  <c r="M24"/>
  <c r="N24"/>
  <c r="O24"/>
  <c r="P24"/>
  <c r="P23" s="1"/>
  <c r="P22" s="1"/>
  <c r="Q24"/>
  <c r="S24"/>
  <c r="T24"/>
  <c r="V24"/>
  <c r="V23" s="1"/>
  <c r="V22" s="1"/>
  <c r="W24"/>
  <c r="X24"/>
  <c r="Y24"/>
  <c r="Z24"/>
  <c r="AB24"/>
  <c r="AC24"/>
  <c r="AE24"/>
  <c r="AF24"/>
  <c r="AG24"/>
  <c r="AH24"/>
  <c r="AH23" s="1"/>
  <c r="AH22" s="1"/>
  <c r="AI24"/>
  <c r="AJ24"/>
  <c r="AK24"/>
  <c r="AL24"/>
  <c r="AN24"/>
  <c r="AO24"/>
  <c r="AQ24"/>
  <c r="AR24"/>
  <c r="E24"/>
  <c r="H8"/>
  <c r="H7" s="1"/>
  <c r="H6" s="1"/>
  <c r="J8"/>
  <c r="J7" s="1"/>
  <c r="J6" s="1"/>
  <c r="K8"/>
  <c r="K7" s="1"/>
  <c r="K6" s="1"/>
  <c r="M8"/>
  <c r="M7" s="1"/>
  <c r="M6" s="1"/>
  <c r="N8"/>
  <c r="N7" s="1"/>
  <c r="N6" s="1"/>
  <c r="P8"/>
  <c r="P7" s="1"/>
  <c r="P6" s="1"/>
  <c r="Q8"/>
  <c r="Q7" s="1"/>
  <c r="Q6" s="1"/>
  <c r="S8"/>
  <c r="S7" s="1"/>
  <c r="S6" s="1"/>
  <c r="T8"/>
  <c r="T7" s="1"/>
  <c r="T6" s="1"/>
  <c r="V8"/>
  <c r="V7" s="1"/>
  <c r="V6" s="1"/>
  <c r="W8"/>
  <c r="W7" s="1"/>
  <c r="W6" s="1"/>
  <c r="Y8"/>
  <c r="Y7" s="1"/>
  <c r="Y6" s="1"/>
  <c r="Z8"/>
  <c r="Z7" s="1"/>
  <c r="Z6" s="1"/>
  <c r="AB8"/>
  <c r="AB7" s="1"/>
  <c r="AB6" s="1"/>
  <c r="AC8"/>
  <c r="AC7" s="1"/>
  <c r="AC6" s="1"/>
  <c r="AE8"/>
  <c r="AE7" s="1"/>
  <c r="AE6" s="1"/>
  <c r="AF8"/>
  <c r="AF7" s="1"/>
  <c r="AF6" s="1"/>
  <c r="AH8"/>
  <c r="AH7" s="1"/>
  <c r="AH6" s="1"/>
  <c r="AI8"/>
  <c r="AI7" s="1"/>
  <c r="AI6" s="1"/>
  <c r="AK8"/>
  <c r="AK7" s="1"/>
  <c r="AK6" s="1"/>
  <c r="AL8"/>
  <c r="AL7" s="1"/>
  <c r="AL6" s="1"/>
  <c r="AN8"/>
  <c r="AN7" s="1"/>
  <c r="AN6" s="1"/>
  <c r="AO8"/>
  <c r="AO7" s="1"/>
  <c r="AO6" s="1"/>
  <c r="AQ8"/>
  <c r="AQ7" s="1"/>
  <c r="AQ6" s="1"/>
  <c r="AR8"/>
  <c r="AR7" s="1"/>
  <c r="AR6" s="1"/>
  <c r="E8"/>
  <c r="E7" s="1"/>
  <c r="E6" s="1"/>
  <c r="R97" l="1"/>
  <c r="R96" s="1"/>
  <c r="AB23"/>
  <c r="AB22" s="1"/>
  <c r="AB5" s="1"/>
  <c r="AB4" s="1"/>
  <c r="Y23"/>
  <c r="Y22" s="1"/>
  <c r="T23"/>
  <c r="T22" s="1"/>
  <c r="K23"/>
  <c r="K22" s="1"/>
  <c r="AE95"/>
  <c r="I48"/>
  <c r="I71"/>
  <c r="AS107"/>
  <c r="U107"/>
  <c r="AJ8"/>
  <c r="AJ7" s="1"/>
  <c r="AJ6" s="1"/>
  <c r="AC23"/>
  <c r="AC22" s="1"/>
  <c r="AT44"/>
  <c r="I47"/>
  <c r="AV47" s="1"/>
  <c r="I61"/>
  <c r="AV61" s="1"/>
  <c r="I55"/>
  <c r="AV55" s="1"/>
  <c r="AV68"/>
  <c r="I82"/>
  <c r="AV82" s="1"/>
  <c r="AH95"/>
  <c r="S23"/>
  <c r="S22" s="1"/>
  <c r="I29"/>
  <c r="AV29" s="1"/>
  <c r="AT43"/>
  <c r="I52"/>
  <c r="AV52" s="1"/>
  <c r="I60"/>
  <c r="AV60" s="1"/>
  <c r="AT68"/>
  <c r="I81"/>
  <c r="AD97"/>
  <c r="AD96" s="1"/>
  <c r="I101"/>
  <c r="AV101" s="1"/>
  <c r="P95"/>
  <c r="G109"/>
  <c r="G107" s="1"/>
  <c r="W23"/>
  <c r="W22" s="1"/>
  <c r="M23"/>
  <c r="M22" s="1"/>
  <c r="AQ95"/>
  <c r="AK95"/>
  <c r="Y95"/>
  <c r="Y5" s="1"/>
  <c r="Y4" s="1"/>
  <c r="N95"/>
  <c r="AV28"/>
  <c r="I40"/>
  <c r="AV40" s="1"/>
  <c r="I49"/>
  <c r="AV49" s="1"/>
  <c r="I59"/>
  <c r="AV59" s="1"/>
  <c r="AT67"/>
  <c r="I73"/>
  <c r="AV73" s="1"/>
  <c r="I91"/>
  <c r="AV91" s="1"/>
  <c r="U96"/>
  <c r="U95" s="1"/>
  <c r="AG97"/>
  <c r="AG96" s="1"/>
  <c r="AG95" s="1"/>
  <c r="AS96"/>
  <c r="AS95" s="1"/>
  <c r="O107"/>
  <c r="AA107"/>
  <c r="AM107"/>
  <c r="Q95"/>
  <c r="AF95"/>
  <c r="AI23"/>
  <c r="AI22" s="1"/>
  <c r="AV44"/>
  <c r="AV48"/>
  <c r="AV56"/>
  <c r="I64"/>
  <c r="I72"/>
  <c r="AV72" s="1"/>
  <c r="I90"/>
  <c r="AV90" s="1"/>
  <c r="L97"/>
  <c r="L96" s="1"/>
  <c r="L107"/>
  <c r="X107"/>
  <c r="AJ107"/>
  <c r="AU107"/>
  <c r="AH5"/>
  <c r="AH4" s="1"/>
  <c r="AF23"/>
  <c r="AF22" s="1"/>
  <c r="AF5" s="1"/>
  <c r="AF4" s="1"/>
  <c r="AG26"/>
  <c r="AG23" s="1"/>
  <c r="AG22" s="1"/>
  <c r="AG5" s="1"/>
  <c r="AG4" s="1"/>
  <c r="N23"/>
  <c r="N22" s="1"/>
  <c r="N5" s="1"/>
  <c r="N4" s="1"/>
  <c r="AE23"/>
  <c r="AE22" s="1"/>
  <c r="AE5" s="1"/>
  <c r="AE4" s="1"/>
  <c r="G88"/>
  <c r="AI95"/>
  <c r="W95"/>
  <c r="J95"/>
  <c r="O8"/>
  <c r="O7" s="1"/>
  <c r="O6" s="1"/>
  <c r="AA8"/>
  <c r="AA7" s="1"/>
  <c r="AA6" s="1"/>
  <c r="AM8"/>
  <c r="AM7" s="1"/>
  <c r="AM6" s="1"/>
  <c r="AV15"/>
  <c r="I17"/>
  <c r="AV17" s="1"/>
  <c r="AS8"/>
  <c r="AS7" s="1"/>
  <c r="AS6" s="1"/>
  <c r="I18"/>
  <c r="AV18" s="1"/>
  <c r="I21"/>
  <c r="AV21" s="1"/>
  <c r="AD26"/>
  <c r="AT28"/>
  <c r="AV35"/>
  <c r="I36"/>
  <c r="AV36" s="1"/>
  <c r="AT39"/>
  <c r="AT51"/>
  <c r="AT63"/>
  <c r="AV75"/>
  <c r="I76"/>
  <c r="AV76" s="1"/>
  <c r="AT80"/>
  <c r="AV84"/>
  <c r="I85"/>
  <c r="AV85" s="1"/>
  <c r="L88"/>
  <c r="X88"/>
  <c r="AT89"/>
  <c r="AV93"/>
  <c r="I94"/>
  <c r="AS88"/>
  <c r="X97"/>
  <c r="X96" s="1"/>
  <c r="X95" s="1"/>
  <c r="AJ97"/>
  <c r="AJ96" s="1"/>
  <c r="AT100"/>
  <c r="AR23"/>
  <c r="AR22" s="1"/>
  <c r="Z23"/>
  <c r="Z22" s="1"/>
  <c r="H23"/>
  <c r="H22" s="1"/>
  <c r="AB95"/>
  <c r="M95"/>
  <c r="M5" s="1"/>
  <c r="M4" s="1"/>
  <c r="I10"/>
  <c r="AV10" s="1"/>
  <c r="I12"/>
  <c r="AV12" s="1"/>
  <c r="X8"/>
  <c r="X7" s="1"/>
  <c r="X6" s="1"/>
  <c r="AT15"/>
  <c r="AT20"/>
  <c r="I31"/>
  <c r="AV31" s="1"/>
  <c r="AT35"/>
  <c r="AT75"/>
  <c r="AT84"/>
  <c r="AU88"/>
  <c r="AD88"/>
  <c r="AT93"/>
  <c r="I110"/>
  <c r="I109" s="1"/>
  <c r="AN23"/>
  <c r="AN22" s="1"/>
  <c r="Z95"/>
  <c r="AT30"/>
  <c r="AV43"/>
  <c r="AV45"/>
  <c r="AV67"/>
  <c r="I69"/>
  <c r="AV69" s="1"/>
  <c r="AD95"/>
  <c r="R95"/>
  <c r="AT54"/>
  <c r="I54"/>
  <c r="AV54" s="1"/>
  <c r="AT65"/>
  <c r="I65"/>
  <c r="AV65" s="1"/>
  <c r="AQ23"/>
  <c r="AQ22" s="1"/>
  <c r="AQ5" s="1"/>
  <c r="AQ4" s="1"/>
  <c r="AL95"/>
  <c r="AD8"/>
  <c r="AD7" s="1"/>
  <c r="AD6" s="1"/>
  <c r="AT25"/>
  <c r="AT24" s="1"/>
  <c r="G24"/>
  <c r="X26"/>
  <c r="X23" s="1"/>
  <c r="X22" s="1"/>
  <c r="I78"/>
  <c r="AV78" s="1"/>
  <c r="AT87"/>
  <c r="I87"/>
  <c r="AV87" s="1"/>
  <c r="AA88"/>
  <c r="AV94"/>
  <c r="I98"/>
  <c r="AV98" s="1"/>
  <c r="AL23"/>
  <c r="AL22" s="1"/>
  <c r="J23"/>
  <c r="J22" s="1"/>
  <c r="J5" s="1"/>
  <c r="J4" s="1"/>
  <c r="AN95"/>
  <c r="P5"/>
  <c r="P4" s="1"/>
  <c r="K5"/>
  <c r="K4" s="1"/>
  <c r="AT9"/>
  <c r="G8"/>
  <c r="G7" s="1"/>
  <c r="G6" s="1"/>
  <c r="I9"/>
  <c r="AV9" s="1"/>
  <c r="I13"/>
  <c r="AV13" s="1"/>
  <c r="AV20"/>
  <c r="I25"/>
  <c r="AT46"/>
  <c r="I46"/>
  <c r="AV46" s="1"/>
  <c r="V95"/>
  <c r="V5" s="1"/>
  <c r="V4" s="1"/>
  <c r="S5"/>
  <c r="S4" s="1"/>
  <c r="R8"/>
  <c r="R7" s="1"/>
  <c r="R6" s="1"/>
  <c r="AT14"/>
  <c r="I14"/>
  <c r="AV14" s="1"/>
  <c r="AT27"/>
  <c r="G26"/>
  <c r="I27"/>
  <c r="AV27" s="1"/>
  <c r="AT38"/>
  <c r="I38"/>
  <c r="AV38" s="1"/>
  <c r="AT53"/>
  <c r="I53"/>
  <c r="AV53" s="1"/>
  <c r="AT58"/>
  <c r="I58"/>
  <c r="AV58" s="1"/>
  <c r="AO23"/>
  <c r="AO22" s="1"/>
  <c r="AO5" s="1"/>
  <c r="AO4" s="1"/>
  <c r="AK23"/>
  <c r="AK22" s="1"/>
  <c r="AK5" s="1"/>
  <c r="AK4" s="1"/>
  <c r="Q23"/>
  <c r="Q22" s="1"/>
  <c r="AC95"/>
  <c r="AC5" s="1"/>
  <c r="AC4" s="1"/>
  <c r="W5"/>
  <c r="W4" s="1"/>
  <c r="AR95"/>
  <c r="AR5" s="1"/>
  <c r="AR4" s="1"/>
  <c r="T95"/>
  <c r="T5" s="1"/>
  <c r="T4" s="1"/>
  <c r="L8"/>
  <c r="L7" s="1"/>
  <c r="L6" s="1"/>
  <c r="AT19"/>
  <c r="I19"/>
  <c r="AV19" s="1"/>
  <c r="O26"/>
  <c r="AM26"/>
  <c r="I37"/>
  <c r="AV37" s="1"/>
  <c r="I57"/>
  <c r="AV57" s="1"/>
  <c r="AT66"/>
  <c r="I66"/>
  <c r="AV66" s="1"/>
  <c r="AT79"/>
  <c r="I79"/>
  <c r="AV79" s="1"/>
  <c r="I86"/>
  <c r="AV86" s="1"/>
  <c r="AT99"/>
  <c r="I99"/>
  <c r="AV99" s="1"/>
  <c r="AA97"/>
  <c r="AA96" s="1"/>
  <c r="AA95" s="1"/>
  <c r="AM97"/>
  <c r="AM96" s="1"/>
  <c r="AM95" s="1"/>
  <c r="AT34"/>
  <c r="I34"/>
  <c r="AV34" s="1"/>
  <c r="AT42"/>
  <c r="I42"/>
  <c r="AV42" s="1"/>
  <c r="AV51"/>
  <c r="AV63"/>
  <c r="AV64"/>
  <c r="AT74"/>
  <c r="I74"/>
  <c r="AV74" s="1"/>
  <c r="AT83"/>
  <c r="I83"/>
  <c r="AV83" s="1"/>
  <c r="AT92"/>
  <c r="I92"/>
  <c r="AV92" s="1"/>
  <c r="AP97"/>
  <c r="AP96" s="1"/>
  <c r="AP95" s="1"/>
  <c r="AT103"/>
  <c r="I103"/>
  <c r="AV103" s="1"/>
  <c r="AV110"/>
  <c r="AV109" s="1"/>
  <c r="E23"/>
  <c r="E22" s="1"/>
  <c r="E5" s="1"/>
  <c r="E4" s="1"/>
  <c r="AV30"/>
  <c r="I33"/>
  <c r="AV33" s="1"/>
  <c r="AV39"/>
  <c r="I41"/>
  <c r="AV41" s="1"/>
  <c r="AT50"/>
  <c r="I50"/>
  <c r="AV50" s="1"/>
  <c r="AT62"/>
  <c r="I62"/>
  <c r="AV62" s="1"/>
  <c r="AT70"/>
  <c r="I70"/>
  <c r="AV70" s="1"/>
  <c r="AV71"/>
  <c r="AV80"/>
  <c r="AV81"/>
  <c r="AV89"/>
  <c r="AV100"/>
  <c r="AV108"/>
  <c r="R88"/>
  <c r="O88"/>
  <c r="G105"/>
  <c r="U26"/>
  <c r="O97"/>
  <c r="O96" s="1"/>
  <c r="O95" s="1"/>
  <c r="I107"/>
  <c r="AT108"/>
  <c r="AT107" s="1"/>
  <c r="I106"/>
  <c r="AM88"/>
  <c r="AJ88"/>
  <c r="U88"/>
  <c r="AS26"/>
  <c r="AS23" s="1"/>
  <c r="AS22" s="1"/>
  <c r="R26"/>
  <c r="AJ26"/>
  <c r="AJ23" s="1"/>
  <c r="AJ22" s="1"/>
  <c r="L26"/>
  <c r="L23" s="1"/>
  <c r="L22" s="1"/>
  <c r="AA26"/>
  <c r="AA23" s="1"/>
  <c r="AA22" s="1"/>
  <c r="AP26"/>
  <c r="AP23" s="1"/>
  <c r="AP22" s="1"/>
  <c r="AU8"/>
  <c r="AU7" s="1"/>
  <c r="AU6" s="1"/>
  <c r="AP8"/>
  <c r="AP7" s="1"/>
  <c r="AP6" s="1"/>
  <c r="U8"/>
  <c r="U7" s="1"/>
  <c r="U6" s="1"/>
  <c r="H5" l="1"/>
  <c r="H4" s="1"/>
  <c r="AI5"/>
  <c r="AI4" s="1"/>
  <c r="L95"/>
  <c r="AU22"/>
  <c r="AV88"/>
  <c r="AU5"/>
  <c r="AU4" s="1"/>
  <c r="AN5"/>
  <c r="AN4" s="1"/>
  <c r="AT96"/>
  <c r="Q5"/>
  <c r="Q4" s="1"/>
  <c r="AV8"/>
  <c r="AV7" s="1"/>
  <c r="AV6" s="1"/>
  <c r="AJ95"/>
  <c r="AJ5" s="1"/>
  <c r="AJ4" s="1"/>
  <c r="AD23"/>
  <c r="AD22" s="1"/>
  <c r="AD5" s="1"/>
  <c r="AD4" s="1"/>
  <c r="O23"/>
  <c r="O22" s="1"/>
  <c r="O5" s="1"/>
  <c r="O4" s="1"/>
  <c r="G23"/>
  <c r="G22" s="1"/>
  <c r="Z5"/>
  <c r="Z4" s="1"/>
  <c r="AT95"/>
  <c r="AM23"/>
  <c r="AM22" s="1"/>
  <c r="AM5" s="1"/>
  <c r="AM4" s="1"/>
  <c r="L5"/>
  <c r="L4" s="1"/>
  <c r="AT88"/>
  <c r="R23"/>
  <c r="R22" s="1"/>
  <c r="R5" s="1"/>
  <c r="R4" s="1"/>
  <c r="U23"/>
  <c r="U22" s="1"/>
  <c r="U5" s="1"/>
  <c r="U4" s="1"/>
  <c r="AV107"/>
  <c r="I88"/>
  <c r="I8"/>
  <c r="I7" s="1"/>
  <c r="I6" s="1"/>
  <c r="AP5"/>
  <c r="AP4" s="1"/>
  <c r="AA5"/>
  <c r="AA4" s="1"/>
  <c r="X5"/>
  <c r="X4" s="1"/>
  <c r="AL5"/>
  <c r="AL4" s="1"/>
  <c r="I24"/>
  <c r="AV25"/>
  <c r="AV24" s="1"/>
  <c r="AS5"/>
  <c r="AS4" s="1"/>
  <c r="I26"/>
  <c r="AV106"/>
  <c r="AV105" s="1"/>
  <c r="I105"/>
  <c r="AT8"/>
  <c r="AT7" s="1"/>
  <c r="AT6" s="1"/>
  <c r="AV95" l="1"/>
  <c r="AT22"/>
  <c r="AT5" s="1"/>
  <c r="AT4" s="1"/>
  <c r="AV22"/>
  <c r="AV5" s="1"/>
  <c r="AV4" s="1"/>
  <c r="G5"/>
  <c r="G4" s="1"/>
  <c r="I23"/>
  <c r="I22" s="1"/>
  <c r="I5" l="1"/>
  <c r="I4" s="1"/>
</calcChain>
</file>

<file path=xl/sharedStrings.xml><?xml version="1.0" encoding="utf-8"?>
<sst xmlns="http://schemas.openxmlformats.org/spreadsheetml/2006/main" count="865" uniqueCount="328">
  <si>
    <t>0431 OSNOVNO ŠKOLSTVO</t>
  </si>
  <si>
    <t>PLAN RAZVOJNIH PROGRAMA</t>
  </si>
  <si>
    <t>3100:  KAPITALNO ULAGANJE U OSNOVNO ŠKOLSTVO</t>
  </si>
  <si>
    <t>KAPITALNA ULAGANJA</t>
  </si>
  <si>
    <t xml:space="preserve"> </t>
  </si>
  <si>
    <t>42211</t>
  </si>
  <si>
    <t xml:space="preserve">RAČUNALA I RAČUNALNA OPREMA </t>
  </si>
  <si>
    <t>0431</t>
  </si>
  <si>
    <t>161372600000001</t>
  </si>
  <si>
    <t>3100</t>
  </si>
  <si>
    <t>161372110210012</t>
  </si>
  <si>
    <t>42212</t>
  </si>
  <si>
    <t xml:space="preserve">UREDSKI NAMJEŠTAJ </t>
  </si>
  <si>
    <t>42222</t>
  </si>
  <si>
    <t xml:space="preserve">TELEFONI I OSTALI KOMUNIKACIJSKI UREĐAJI </t>
  </si>
  <si>
    <t>42229</t>
  </si>
  <si>
    <t xml:space="preserve">OSTALA KOMUNIKACIJSKA OPREMA </t>
  </si>
  <si>
    <t>42231</t>
  </si>
  <si>
    <t xml:space="preserve">OPREMA ZA GRIJANJE, VENTILACIJU I HLAĐENJE </t>
  </si>
  <si>
    <t>42239</t>
  </si>
  <si>
    <t xml:space="preserve">OSTALA OPREMA ZA ODRŽAVANJE I ZAŠTITU </t>
  </si>
  <si>
    <t>42252</t>
  </si>
  <si>
    <t xml:space="preserve">MJERNI I KONTROLNI UREĐAJI </t>
  </si>
  <si>
    <t>42261</t>
  </si>
  <si>
    <t xml:space="preserve">SPORTSKA OPREMA </t>
  </si>
  <si>
    <t>42262</t>
  </si>
  <si>
    <t xml:space="preserve">GLAZBENI INSTRUMENTI I OPREMA </t>
  </si>
  <si>
    <t>42271</t>
  </si>
  <si>
    <t xml:space="preserve">UREĐAJI </t>
  </si>
  <si>
    <t>42411</t>
  </si>
  <si>
    <t xml:space="preserve">KNJIGE </t>
  </si>
  <si>
    <t>TEKUĆI PROGRAMI</t>
  </si>
  <si>
    <t>6000:  REDOVNI PROGRAM OSNOVNOG OBRAZOVANJA</t>
  </si>
  <si>
    <t>STRUČNO, ADMINISTRATIVNO I TEHNIČKO OSOBLJE</t>
  </si>
  <si>
    <t>31219</t>
  </si>
  <si>
    <t xml:space="preserve">OSTALI NENAVEDENI RASHODI ZA ZAPOSLENE </t>
  </si>
  <si>
    <t>161372600000002</t>
  </si>
  <si>
    <t>6000</t>
  </si>
  <si>
    <t>161372110100002</t>
  </si>
  <si>
    <t>OPĆI POSLOVI USTANOVA OSNOVNOG ŠKOLSTVA</t>
  </si>
  <si>
    <t xml:space="preserve">467 </t>
  </si>
  <si>
    <t>32111</t>
  </si>
  <si>
    <t>DNEVNICE ZA SLUŽBENI PUT U ZEMLJI -Dnevnice za službeni put u zemlji</t>
  </si>
  <si>
    <t>161372110210010</t>
  </si>
  <si>
    <t xml:space="preserve">468 </t>
  </si>
  <si>
    <t>32112</t>
  </si>
  <si>
    <t>DNEVNICE ZA SLUŽBENI PUT U INOZEMSTVU -Dnevnice za službeni put u inozemstvu</t>
  </si>
  <si>
    <t xml:space="preserve">469 </t>
  </si>
  <si>
    <t>32113</t>
  </si>
  <si>
    <t>NAKNADE ZA SMJEŠTAJ NA SLUŽBENOM PUTU U ZEMLJI -Naknade za smještaj na službenom putu u zemlji</t>
  </si>
  <si>
    <t>32114</t>
  </si>
  <si>
    <t xml:space="preserve">NAKNADE ZA SMJEŠTAJ NA SLUŽBENOM PUTU U INOZEMSTVU </t>
  </si>
  <si>
    <t xml:space="preserve">470 </t>
  </si>
  <si>
    <t>32115</t>
  </si>
  <si>
    <t>NAKNADE ZA PRIJEVOZ NA SLUŽBENOM PUTU U ZEMLJI -Naknade za prijevoz na službenom putu u zemlji</t>
  </si>
  <si>
    <t xml:space="preserve">471 </t>
  </si>
  <si>
    <t>32119</t>
  </si>
  <si>
    <t>OSTALI RASHODI ZA SLUŽBENA PUTOVANJA -Ostali rashodi za službena putovanja</t>
  </si>
  <si>
    <t xml:space="preserve">472 </t>
  </si>
  <si>
    <t>32131</t>
  </si>
  <si>
    <t>SEMINARI, SAVJETOVANJA I SIMPOZIJI -Seminari, savjetovanja i simpoziji</t>
  </si>
  <si>
    <t xml:space="preserve">473 </t>
  </si>
  <si>
    <t>32132</t>
  </si>
  <si>
    <t>TEČAJEVI I STRUČNI ISPITI -Tečajevi i stručni ispiti</t>
  </si>
  <si>
    <t xml:space="preserve">474 </t>
  </si>
  <si>
    <t>32141</t>
  </si>
  <si>
    <t>NAKNADA ZA KORIŠTENJE PRIVATNOG AUTOMOBILA U SLUŽBENE SVRHE -Naknada za korištenje privatnog automobila u služb ene svrhe</t>
  </si>
  <si>
    <t xml:space="preserve">476 </t>
  </si>
  <si>
    <t>32211</t>
  </si>
  <si>
    <t>UREDSKI MATERIJAL -Uredski materijal</t>
  </si>
  <si>
    <t xml:space="preserve">477 </t>
  </si>
  <si>
    <t>32212</t>
  </si>
  <si>
    <t>LITERATURA (PUBLIKACIJE, ČASOPISI, GLASILA, KNJIGE I OSTALO) -Literatura (publikacije, časopisi, glasila, knjige i ostalo)</t>
  </si>
  <si>
    <t xml:space="preserve">478 </t>
  </si>
  <si>
    <t>32214</t>
  </si>
  <si>
    <t>MATERIJAL I SREDSTVA ZA ČIŠĆENJE I ODRŽAVANJE -Materijal i sredstva za čišćenje i održavanje</t>
  </si>
  <si>
    <t xml:space="preserve">479 </t>
  </si>
  <si>
    <t>32216</t>
  </si>
  <si>
    <t>MATERIJAL ZA HIGIJENSKE POTREBE I NJEGU -Materijal za higijenske potrebe i njegu</t>
  </si>
  <si>
    <t xml:space="preserve">480 </t>
  </si>
  <si>
    <t>32219</t>
  </si>
  <si>
    <t>OSTALI MATERIJAL ZA POTREBE REDOVNOG POSLOVANJA -Ostali materijal za potrebe redovnog poslovanja</t>
  </si>
  <si>
    <t xml:space="preserve">483 </t>
  </si>
  <si>
    <t>32224</t>
  </si>
  <si>
    <t>NAMIRNICE -Namirnice</t>
  </si>
  <si>
    <t xml:space="preserve">484 </t>
  </si>
  <si>
    <t>32229</t>
  </si>
  <si>
    <t>OSTALI MATERIJAL I SIROVINE -Ostali materijal i sirovine</t>
  </si>
  <si>
    <t xml:space="preserve">485 </t>
  </si>
  <si>
    <t>32231</t>
  </si>
  <si>
    <t>ELEKTRIČNA ENERGIJA -Električna energija</t>
  </si>
  <si>
    <t xml:space="preserve">486 </t>
  </si>
  <si>
    <t>32233</t>
  </si>
  <si>
    <t>PLIN -Plin</t>
  </si>
  <si>
    <t xml:space="preserve">487 </t>
  </si>
  <si>
    <t>32234</t>
  </si>
  <si>
    <t>MOTORNI BENZIN I DIZEL GORIVO -Motorni benzin i dizel gorivo</t>
  </si>
  <si>
    <t xml:space="preserve">488 </t>
  </si>
  <si>
    <t>32251</t>
  </si>
  <si>
    <t>SITNI INVENTAR -Sitni inventar</t>
  </si>
  <si>
    <t xml:space="preserve">489 </t>
  </si>
  <si>
    <t>32271</t>
  </si>
  <si>
    <t>SLUŽBENA, RADNA I ZAŠTITNA ODJEĆA I OBUĆA -Službena, radna i zaštitna odjeća i obuća</t>
  </si>
  <si>
    <t xml:space="preserve">490 </t>
  </si>
  <si>
    <t>32311</t>
  </si>
  <si>
    <t>USLUGE TELEFONA, TELEFAKSA -Usluge telefona, telefaksa</t>
  </si>
  <si>
    <t xml:space="preserve">491 </t>
  </si>
  <si>
    <t>32312</t>
  </si>
  <si>
    <t>USLUGE INTERNETA -Usluge interneta</t>
  </si>
  <si>
    <t xml:space="preserve">492 </t>
  </si>
  <si>
    <t>32313</t>
  </si>
  <si>
    <t>POŠTARINA (PISMA, TISKANICE I SL.) -Poštarina (pisma, tiskanice i sl.)</t>
  </si>
  <si>
    <t xml:space="preserve">493 </t>
  </si>
  <si>
    <t>32319</t>
  </si>
  <si>
    <t>OSTALE USLUGE ZA KOMUNIKACIJU I PRIJEVOZ -Ostale usluge za komunikaciju i prijevoz</t>
  </si>
  <si>
    <t xml:space="preserve">495 </t>
  </si>
  <si>
    <t>32332</t>
  </si>
  <si>
    <t>TISAK -Tisak</t>
  </si>
  <si>
    <t xml:space="preserve">41286 </t>
  </si>
  <si>
    <t>32339</t>
  </si>
  <si>
    <t>OSTALE USLUGE PROMIDŽBE I INFORMIRANJA -Ostale usluge promidžbe i informiranja</t>
  </si>
  <si>
    <t xml:space="preserve">497 </t>
  </si>
  <si>
    <t>32341</t>
  </si>
  <si>
    <t>OPSKRBA VODOM -Opskrba vodom</t>
  </si>
  <si>
    <t xml:space="preserve">498 </t>
  </si>
  <si>
    <t>32342</t>
  </si>
  <si>
    <t>IZNOŠENJE I ODVOZ SMEĆA -Iznošenje i odvoz smeća</t>
  </si>
  <si>
    <t xml:space="preserve">499 </t>
  </si>
  <si>
    <t>32343</t>
  </si>
  <si>
    <t>DERATIZACIJA I DEZINSEKCIJA -Deratizacija i dezinsekcija</t>
  </si>
  <si>
    <t xml:space="preserve">4100 </t>
  </si>
  <si>
    <t>32344</t>
  </si>
  <si>
    <t>DIMNJAČARSKE I EKOLOŠKE USLUGE -Dimnjačarske i ekološke usluge</t>
  </si>
  <si>
    <t xml:space="preserve">4101 </t>
  </si>
  <si>
    <t>32349</t>
  </si>
  <si>
    <t>OSTALE KOMUNALNE USLUGE -Ostale komunalne usluge</t>
  </si>
  <si>
    <t xml:space="preserve">4104 </t>
  </si>
  <si>
    <t>32361</t>
  </si>
  <si>
    <t>OBVEZNI I PREVENTIVNI ZDRAVSTVENI PREGLEDI ZAPOSLENIKA -Obvezni i preventivni zdravstveni pregledi zaposle nika</t>
  </si>
  <si>
    <t xml:space="preserve">4106 </t>
  </si>
  <si>
    <t>32372</t>
  </si>
  <si>
    <t>UGOVORI O DJELU -Ugovori o djelu</t>
  </si>
  <si>
    <t xml:space="preserve">4107 </t>
  </si>
  <si>
    <t>32373</t>
  </si>
  <si>
    <t>USLUGE ODVJETNIKA I PRAVNOG SAVJETOVANJA -Usluge odvjetnika i pravnog savjetovanja</t>
  </si>
  <si>
    <t xml:space="preserve">41287 </t>
  </si>
  <si>
    <t>32374</t>
  </si>
  <si>
    <t>REVIZORSKE USLUGE -Revizorske usluge</t>
  </si>
  <si>
    <t xml:space="preserve">41289 </t>
  </si>
  <si>
    <t>32376</t>
  </si>
  <si>
    <t>USLUGE VJEŠTAČENJA -Usluge vještačenja</t>
  </si>
  <si>
    <t xml:space="preserve">41290 </t>
  </si>
  <si>
    <t>32377</t>
  </si>
  <si>
    <t>USLUGE AGENCIJA, STUDENTSKOG SERVISA (PRIJEPISI, PRIJEVODI I DRUGO) -Usluge agencija, studentskog servisa ( prijepisi, prijevodi)</t>
  </si>
  <si>
    <t xml:space="preserve">4108 </t>
  </si>
  <si>
    <t>32379</t>
  </si>
  <si>
    <t>OSTALE INTELEKTUALNE USLUGE -Ostale intelektualne usluge</t>
  </si>
  <si>
    <t xml:space="preserve">41291 </t>
  </si>
  <si>
    <t>32381</t>
  </si>
  <si>
    <t>USLUGE AŽURIRANJA RAČUNALNIH BAZA -Usluge ažuriranja računalnih baza</t>
  </si>
  <si>
    <t xml:space="preserve">4111 </t>
  </si>
  <si>
    <t>32389</t>
  </si>
  <si>
    <t>OSTALE RAČUNALNE USLUGE -Ostale računalne usluge</t>
  </si>
  <si>
    <t xml:space="preserve">4112 </t>
  </si>
  <si>
    <t>32391</t>
  </si>
  <si>
    <t>GRAFIČKE I TISKARSKE USLUGE, USLUGE KOPIRANJA I UVEZIVANJA I SLIČNO -Grafičke i tiskarske usluge, usluge kopiranja i uv ezivanja i slično</t>
  </si>
  <si>
    <t xml:space="preserve">4113 </t>
  </si>
  <si>
    <t>32392</t>
  </si>
  <si>
    <t>FILM I IZRADA FOTOGRAFIJA -Film i izrada fotografija</t>
  </si>
  <si>
    <t xml:space="preserve">4114 </t>
  </si>
  <si>
    <t>32393</t>
  </si>
  <si>
    <t>UREĐENJE PROSTORA -Uređenje prostora</t>
  </si>
  <si>
    <t xml:space="preserve">4115 </t>
  </si>
  <si>
    <t>32395</t>
  </si>
  <si>
    <t>USLUGE ČIŠĆENJA, PRANJA I SLIČNO -Usluge čišćenja, pranja i slično</t>
  </si>
  <si>
    <t xml:space="preserve">4116 </t>
  </si>
  <si>
    <t>32396</t>
  </si>
  <si>
    <t>USLUGE ČUVANJA IMOVINE I OSOBA -Usluge čuvanja imovine i osoba</t>
  </si>
  <si>
    <t xml:space="preserve">4117 </t>
  </si>
  <si>
    <t>32399</t>
  </si>
  <si>
    <t>OSTALE NESPOMENUTE USLUGE -Ostale nespomenute usluge</t>
  </si>
  <si>
    <t xml:space="preserve">4118 </t>
  </si>
  <si>
    <t>32411</t>
  </si>
  <si>
    <t>NAKNADE TROŠKOVA SLUŽBENOG PUTA -Naknade troškova službenog puta</t>
  </si>
  <si>
    <t xml:space="preserve">41181 </t>
  </si>
  <si>
    <t>32412</t>
  </si>
  <si>
    <t>NAKNADE OSTALIH TROŠKOVA -Naknade ostalih troškova</t>
  </si>
  <si>
    <t xml:space="preserve">4121 </t>
  </si>
  <si>
    <t>32931</t>
  </si>
  <si>
    <t>REPREZENTACIJA -Reprezentacija</t>
  </si>
  <si>
    <t xml:space="preserve">4122 </t>
  </si>
  <si>
    <t>32941</t>
  </si>
  <si>
    <t>TUZEMNE ČLANARINE -Tuzemne članarine</t>
  </si>
  <si>
    <t xml:space="preserve">4203 </t>
  </si>
  <si>
    <t>32952</t>
  </si>
  <si>
    <t>SUDSKE PRISTOJBE -Sudske pristojbe</t>
  </si>
  <si>
    <t xml:space="preserve">4123 </t>
  </si>
  <si>
    <t>32953</t>
  </si>
  <si>
    <t>JAVNOBILJEŽNIČKE PRISTOJBE -Javnobilježničke pristojbe</t>
  </si>
  <si>
    <t xml:space="preserve">41231 </t>
  </si>
  <si>
    <t>32959</t>
  </si>
  <si>
    <t>OSTALE PRISTOJBE I NAKNADE -Ostale pristojbe i naknade</t>
  </si>
  <si>
    <t xml:space="preserve">41232 </t>
  </si>
  <si>
    <t>32961</t>
  </si>
  <si>
    <t>TROŠKOVI SUDSKIH POSTUPAKA -Troškovi sudskih postupaka</t>
  </si>
  <si>
    <t xml:space="preserve">4124 </t>
  </si>
  <si>
    <t>32991</t>
  </si>
  <si>
    <t>RASHODI PROTOKOLA (VIJENCI, CVIJEĆE, SVIJEĆE I SLIČNO) -Rashodi protokola (vijenci, cvijeće, svijeće i sli čno)</t>
  </si>
  <si>
    <t xml:space="preserve">4125 </t>
  </si>
  <si>
    <t>32999</t>
  </si>
  <si>
    <t>OSTALI NESPOMENUTI RASHODI POSLOVANJA -Ostali nespomenuti rashodi poslovanja</t>
  </si>
  <si>
    <t xml:space="preserve">4127 </t>
  </si>
  <si>
    <t>34312</t>
  </si>
  <si>
    <t>USLUGE PLATNOG PROMETA -Usluge platnog prometa</t>
  </si>
  <si>
    <t xml:space="preserve">41283 </t>
  </si>
  <si>
    <t>34339</t>
  </si>
  <si>
    <t>OSTALE ZATEZNE KAMATE -Ostale zatezne kamate</t>
  </si>
  <si>
    <t>TEKUĆE I INVESTICIJSKO ODRŽAVANJE</t>
  </si>
  <si>
    <t xml:space="preserve">4130 </t>
  </si>
  <si>
    <t>32241</t>
  </si>
  <si>
    <t>MATERIJAL I DIJELOVI ZA TEKUĆE I INVESTICIJSKO ODRŽAVANJE GRAĐEVINSKIH OBJEKATA -Materijal i dijelovi za tekuće i investicijsko odr žavanje građevinskih objekata</t>
  </si>
  <si>
    <t>161372110210011</t>
  </si>
  <si>
    <t xml:space="preserve">41311 </t>
  </si>
  <si>
    <t>32242</t>
  </si>
  <si>
    <t>MATERIJAL I DIJELOVI ZA TEKUĆE I INVESTICIJSKO ODRŽAVANJE POSTROJENJA I OPREME -Materijal i dijelovi za tekuće i investicijsko odr žavanje postrojenja i opreme</t>
  </si>
  <si>
    <t xml:space="preserve">4133 </t>
  </si>
  <si>
    <t>32244</t>
  </si>
  <si>
    <t>OSTALI MATERIJAL I DIJELOVI ZA TEKUĆE I INVESTICIJSKO ODRŽAVANJE -Ostali materijal i dijelovi za tekuće i investicij sko održavanje</t>
  </si>
  <si>
    <t xml:space="preserve">4134 </t>
  </si>
  <si>
    <t>32321</t>
  </si>
  <si>
    <t>USLUGE TEKUĆEG I INVESTICIJSKOG ODRŽAVANJA GRAĐEVINSKIH OBJEKATA -Usluge tekućeg i investicijskog održavanja građevi nskih objekata</t>
  </si>
  <si>
    <t xml:space="preserve">4135 </t>
  </si>
  <si>
    <t>32322</t>
  </si>
  <si>
    <t>USLUGE TEKUĆEG I INVESTICIJSKOG ODRŽAVANJA POSTROJENJA I OPREME -Usluge tekućeg i investicijskog održavanja postroj enja i opreme</t>
  </si>
  <si>
    <t xml:space="preserve">4137 </t>
  </si>
  <si>
    <t>32329</t>
  </si>
  <si>
    <t>OSTALE USLUGE TEKUĆEG I INVESTICIJSKOG ODRŽAVANJA -Ostale usluge tekućeg i investicijskog održavanja</t>
  </si>
  <si>
    <t>0432 DODATNI PROGRAMI U OSNOVNOM I SREDNJEM ŠKOLSTVU</t>
  </si>
  <si>
    <t>POMOĆNIK U NASTAVI II (2017.-2021.)</t>
  </si>
  <si>
    <t xml:space="preserve">46010 </t>
  </si>
  <si>
    <t>31111</t>
  </si>
  <si>
    <t>PLAĆE ZA ZAPOSLENE -Plaće za zaposlene Pomoćnik u nastavi 2017-2021</t>
  </si>
  <si>
    <t>0432</t>
  </si>
  <si>
    <t>161372110210001</t>
  </si>
  <si>
    <t>161372610200002</t>
  </si>
  <si>
    <t xml:space="preserve">460103 </t>
  </si>
  <si>
    <t>31216</t>
  </si>
  <si>
    <t>REGRES ZA GODIŠNJI ODMOR -Regres za godišnji odmor Pomoćnik u nastavi 2017-2021</t>
  </si>
  <si>
    <t xml:space="preserve">46011 </t>
  </si>
  <si>
    <t>31321</t>
  </si>
  <si>
    <t>DOPRINOSI ZA OBVEZNO ZDRAVSTVENO OSIGURANJE -Doprinosi za obvezno zdravstveno osiguranje Pomoćnik u nastavi 2017-2021</t>
  </si>
  <si>
    <t xml:space="preserve">46012 </t>
  </si>
  <si>
    <t>31322</t>
  </si>
  <si>
    <t>DOPRINOS ZA OBVEZNO ZDRAVSTVENO OSIGURANJE ZAŠTITE ZDRAVLJA NA RADU -Doprinosi za obvezno zdrav. osig. zaštite zdravlja na radu Pomoćnik u nastavi 2017-2021</t>
  </si>
  <si>
    <t xml:space="preserve">46013 </t>
  </si>
  <si>
    <t>31332</t>
  </si>
  <si>
    <t>DOPRINOSI ZA OBVEZNO OSIGURANJE U SLUČAJU NEZAPOSLENOSTI -Doprinosi za obvezno osiguranje u slučaju nezaposlenosti Pomoćnik u nastavi 2017-2021</t>
  </si>
  <si>
    <t>SHEMA ŠKOLSKOG VOĆA</t>
  </si>
  <si>
    <t>PREHRANA - Prehrana</t>
  </si>
  <si>
    <t>VRIJEME UŽINE III</t>
  </si>
  <si>
    <t>VRIJEME UŽINE II</t>
  </si>
  <si>
    <t>POZICIJA</t>
  </si>
  <si>
    <t>KONTO</t>
  </si>
  <si>
    <t>NAZIV KONTA-NAZIV POZICIJE</t>
  </si>
  <si>
    <t>PLANIRANO
GRAD</t>
  </si>
  <si>
    <t>IZVRŠENJE
28-05-2019</t>
  </si>
  <si>
    <t>GRAD</t>
  </si>
  <si>
    <t xml:space="preserve">OPĆI PRIHODI I PRIMICI
</t>
  </si>
  <si>
    <t>ŽUPANIJSKI PRORAČUN</t>
  </si>
  <si>
    <t xml:space="preserve">OSTALI OPĆINSKI PRORAČUN
</t>
  </si>
  <si>
    <t>DRŽAVNI PRORAČUN</t>
  </si>
  <si>
    <t xml:space="preserve">VLASTTI PRIHODI
</t>
  </si>
  <si>
    <t xml:space="preserve">Prihodi za posebne namjene
</t>
  </si>
  <si>
    <t xml:space="preserve">Pomoći
</t>
  </si>
  <si>
    <t xml:space="preserve">Donacije
</t>
  </si>
  <si>
    <t xml:space="preserve">Prihodi od nefinancijske imovine i nadoknade šteta s osnova osiguranja
</t>
  </si>
  <si>
    <t xml:space="preserve">Namjenski primici od zaduživanja
</t>
  </si>
  <si>
    <t>Fond za energetsku obnovu, agencije i drugi izvanproračunski korisnici</t>
  </si>
  <si>
    <t>EU</t>
  </si>
  <si>
    <t>PRIJEDLOG NOVOG PLANA ZA 2019.</t>
  </si>
  <si>
    <t>UPISUJU PRORAČUNSKI KORISNICI</t>
  </si>
  <si>
    <t>(npr. KOMUNALNA NAKNADA)</t>
  </si>
  <si>
    <t>(npr. inozemnih vlada, međunarodnih organizacija, drugih proračuna i od ostalih subjekata unutar općeg proračuna.)</t>
  </si>
  <si>
    <t>(npr. prihodi koji se ostvaruju od fizičkih osoba, neprofitnih organizacija, trgovačkih društava i od ostalih subjekata izvan općeg proračuna.)</t>
  </si>
  <si>
    <t>(npr. uključuju se prihodi koji se ostvaruju prodajom ili zamjenom nefinancijske imovine i od naknade štete s osnove osiguranja.)</t>
  </si>
  <si>
    <t>(npr.  primici od financijske imovine i zaduživanja, čija je namjena utvrđena posebnim ugovorima i/ili propisima.)</t>
  </si>
  <si>
    <t>PLAN</t>
  </si>
  <si>
    <t>IZVRŠENO</t>
  </si>
  <si>
    <t>POVEĆANJE
SMANJENJE</t>
  </si>
  <si>
    <t>NOVI
PLAN</t>
  </si>
  <si>
    <t>O.Š. B. KAŠIĆA</t>
  </si>
  <si>
    <t>63612</t>
  </si>
  <si>
    <t xml:space="preserve">TEKUĆE POMOĆI IZ DRŽAVNOG PRORAČUNA PRORAČUNSKIM KORISNICIMA PRORAČUNA JLP(R)S </t>
  </si>
  <si>
    <t>161372000000000</t>
  </si>
  <si>
    <t>63613</t>
  </si>
  <si>
    <t xml:space="preserve">TEKUĆE POMOĆI PRORAČUNSKIM KORISNICIMA IZ PRORAČUNA JLP(R)S KOJI IM NIJE NADLEŽAN </t>
  </si>
  <si>
    <t>63622</t>
  </si>
  <si>
    <t xml:space="preserve">KAPITALNE POMOĆI IZ DRŽAVNOG PRORAČUNA PRORAČUNSKIM KORISNICIMA PRORAČUNA JLP(R)S </t>
  </si>
  <si>
    <t>63811</t>
  </si>
  <si>
    <t xml:space="preserve">TEKUĆE POMOĆI IZ DRŽAVNOG PRORAČUNA TEMELJEM PRIJENOSA EU SREDSTAVA </t>
  </si>
  <si>
    <t>63821</t>
  </si>
  <si>
    <t xml:space="preserve">KAPITALNE POMOĆI IZ DRŽAVNOG PRORAČUNA TEMELJEM PRIJENOSA EU SREDSTAVA </t>
  </si>
  <si>
    <t>64132</t>
  </si>
  <si>
    <t xml:space="preserve">KAMATE NA DEPOZITE PO VIĐENJU </t>
  </si>
  <si>
    <t>66141</t>
  </si>
  <si>
    <t xml:space="preserve">PRIHODI OD PRODANIH PROIZVODA </t>
  </si>
  <si>
    <t>66142</t>
  </si>
  <si>
    <t xml:space="preserve">PRIHODI OD PRODAJE ROBE </t>
  </si>
  <si>
    <t>66151</t>
  </si>
  <si>
    <t xml:space="preserve">PRIHODI OD PRUŽENIH USLUGA </t>
  </si>
  <si>
    <t>66312</t>
  </si>
  <si>
    <t xml:space="preserve">TEKUĆE DONACIJE OD NEPROFITNIH ORGANIZACIJA </t>
  </si>
  <si>
    <t>66321</t>
  </si>
  <si>
    <t xml:space="preserve">KAPITALNE DONACIJE OD FIZIČKIH OSOBA </t>
  </si>
  <si>
    <t>66322</t>
  </si>
  <si>
    <t xml:space="preserve">KAPITALNE DONACIJE OD NEPROFITNIH ORGANIZACIJA </t>
  </si>
  <si>
    <t>66323</t>
  </si>
  <si>
    <t xml:space="preserve">KAPITALNE DONACIJE OD TRGOVAČKIH DRUŠTAVA </t>
  </si>
  <si>
    <t>PRIHODI IZ NADLEŽNOG PRORAČUNA ZA FINANCIRANJE RASHODA ZA NABAVU NEFINANCIJSKE IMOVINE</t>
  </si>
  <si>
    <t>PREMIJE OSIGURANJA OSTALE IMOVINE</t>
  </si>
  <si>
    <t>*</t>
  </si>
  <si>
    <t>OSTALA UREDSKA OPREMA</t>
  </si>
  <si>
    <t>LABORATORIJSKA OPREMA</t>
  </si>
  <si>
    <t>OSTALI PRIHODI</t>
  </si>
  <si>
    <t>TEKUĆI PRIJENOSI IZMEĐU PRORAČUNSKIH KORISNIKA ISTOG PRORAČUNA</t>
  </si>
  <si>
    <t>TEKUĆI PRIJENOSI PRORAČUNSKIH KORISNIKA ISTOG PRORAČUNA TEMELJEM PRIJENOSA EU SREDSTAVA</t>
  </si>
  <si>
    <t>NAGRADE-BOŽIČNICA</t>
  </si>
  <si>
    <t>NAKNADE ZA PRIJEVOZ NA SLUŽBENOM PUTU U INOZEMSTVU</t>
  </si>
</sst>
</file>

<file path=xl/styles.xml><?xml version="1.0" encoding="utf-8"?>
<styleSheet xmlns="http://schemas.openxmlformats.org/spreadsheetml/2006/main">
  <fonts count="9">
    <font>
      <sz val="11"/>
      <name val="Calibri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0"/>
      <color indexed="8"/>
      <name val="MS Sans Serif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20"/>
      <name val="Calibri"/>
      <family val="2"/>
      <charset val="238"/>
    </font>
    <font>
      <b/>
      <sz val="20"/>
      <color indexed="8"/>
      <name val="Arial"/>
      <family val="2"/>
      <charset val="238"/>
    </font>
    <font>
      <sz val="2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01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4" fontId="2" fillId="0" borderId="0" xfId="0" applyNumberFormat="1" applyFont="1"/>
    <xf numFmtId="0" fontId="1" fillId="0" borderId="0" xfId="0" applyFont="1"/>
    <xf numFmtId="0" fontId="2" fillId="2" borderId="1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/>
    </xf>
    <xf numFmtId="0" fontId="4" fillId="2" borderId="10" xfId="1" applyNumberFormat="1" applyFont="1" applyFill="1" applyBorder="1" applyAlignment="1" applyProtection="1">
      <alignment horizontal="center" vertical="center" wrapText="1"/>
    </xf>
    <xf numFmtId="0" fontId="4" fillId="2" borderId="24" xfId="1" applyNumberFormat="1" applyFont="1" applyFill="1" applyBorder="1" applyAlignment="1" applyProtection="1">
      <alignment horizontal="center" vertical="center" wrapText="1"/>
    </xf>
    <xf numFmtId="0" fontId="4" fillId="2" borderId="9" xfId="1" applyNumberFormat="1" applyFont="1" applyFill="1" applyBorder="1" applyAlignment="1" applyProtection="1">
      <alignment horizontal="center" vertical="center" wrapText="1"/>
    </xf>
    <xf numFmtId="0" fontId="4" fillId="2" borderId="11" xfId="1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/>
    <xf numFmtId="0" fontId="6" fillId="2" borderId="1" xfId="0" applyFont="1" applyFill="1" applyBorder="1" applyAlignment="1">
      <alignment vertical="center" wrapText="1"/>
    </xf>
    <xf numFmtId="0" fontId="6" fillId="2" borderId="15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vertical="center"/>
    </xf>
    <xf numFmtId="0" fontId="7" fillId="2" borderId="10" xfId="1" applyNumberFormat="1" applyFont="1" applyFill="1" applyBorder="1" applyAlignment="1" applyProtection="1">
      <alignment horizontal="center" vertical="center" wrapText="1"/>
    </xf>
    <xf numFmtId="0" fontId="7" fillId="2" borderId="24" xfId="1" applyNumberFormat="1" applyFont="1" applyFill="1" applyBorder="1" applyAlignment="1" applyProtection="1">
      <alignment horizontal="center" vertical="center" wrapText="1"/>
    </xf>
    <xf numFmtId="0" fontId="7" fillId="2" borderId="9" xfId="1" applyNumberFormat="1" applyFont="1" applyFill="1" applyBorder="1" applyAlignment="1" applyProtection="1">
      <alignment horizontal="center" vertical="center" wrapText="1"/>
    </xf>
    <xf numFmtId="0" fontId="7" fillId="2" borderId="11" xfId="1" applyNumberFormat="1" applyFont="1" applyFill="1" applyBorder="1" applyAlignment="1" applyProtection="1">
      <alignment horizontal="center" vertical="center" wrapText="1"/>
    </xf>
    <xf numFmtId="4" fontId="6" fillId="0" borderId="26" xfId="0" applyNumberFormat="1" applyFont="1" applyBorder="1"/>
    <xf numFmtId="4" fontId="6" fillId="0" borderId="27" xfId="0" applyNumberFormat="1" applyFont="1" applyBorder="1"/>
    <xf numFmtId="4" fontId="6" fillId="0" borderId="29" xfId="0" applyNumberFormat="1" applyFont="1" applyBorder="1"/>
    <xf numFmtId="4" fontId="6" fillId="0" borderId="30" xfId="0" applyNumberFormat="1" applyFont="1" applyBorder="1"/>
    <xf numFmtId="0" fontId="8" fillId="0" borderId="28" xfId="0" applyFont="1" applyBorder="1"/>
    <xf numFmtId="0" fontId="8" fillId="0" borderId="29" xfId="0" applyFont="1" applyBorder="1"/>
    <xf numFmtId="0" fontId="8" fillId="0" borderId="29" xfId="0" applyFont="1" applyBorder="1" applyAlignment="1">
      <alignment wrapText="1"/>
    </xf>
    <xf numFmtId="4" fontId="8" fillId="0" borderId="29" xfId="0" applyNumberFormat="1" applyFont="1" applyBorder="1"/>
    <xf numFmtId="4" fontId="8" fillId="0" borderId="30" xfId="0" applyNumberFormat="1" applyFont="1" applyBorder="1"/>
    <xf numFmtId="0" fontId="6" fillId="0" borderId="28" xfId="0" applyFont="1" applyBorder="1"/>
    <xf numFmtId="0" fontId="8" fillId="0" borderId="31" xfId="0" applyFont="1" applyBorder="1"/>
    <xf numFmtId="0" fontId="8" fillId="0" borderId="32" xfId="0" applyFont="1" applyBorder="1"/>
    <xf numFmtId="4" fontId="8" fillId="0" borderId="32" xfId="0" applyNumberFormat="1" applyFont="1" applyBorder="1"/>
    <xf numFmtId="4" fontId="8" fillId="0" borderId="33" xfId="0" applyNumberFormat="1" applyFont="1" applyBorder="1"/>
    <xf numFmtId="0" fontId="8" fillId="0" borderId="0" xfId="0" applyFont="1"/>
    <xf numFmtId="0" fontId="8" fillId="0" borderId="29" xfId="0" applyFont="1" applyBorder="1" applyAlignment="1">
      <alignment horizontal="left"/>
    </xf>
    <xf numFmtId="0" fontId="0" fillId="0" borderId="0" xfId="0"/>
    <xf numFmtId="0" fontId="8" fillId="0" borderId="29" xfId="0" applyFont="1" applyBorder="1"/>
    <xf numFmtId="0" fontId="0" fillId="0" borderId="0" xfId="0"/>
    <xf numFmtId="0" fontId="8" fillId="0" borderId="29" xfId="0" applyFont="1" applyBorder="1"/>
    <xf numFmtId="0" fontId="4" fillId="2" borderId="6" xfId="1" applyNumberFormat="1" applyFont="1" applyFill="1" applyBorder="1" applyAlignment="1" applyProtection="1">
      <alignment horizontal="center" vertical="center" wrapText="1"/>
    </xf>
    <xf numFmtId="0" fontId="4" fillId="2" borderId="7" xfId="1" applyNumberFormat="1" applyFont="1" applyFill="1" applyBorder="1" applyAlignment="1" applyProtection="1">
      <alignment horizontal="center" vertical="center" wrapText="1"/>
    </xf>
    <xf numFmtId="0" fontId="4" fillId="2" borderId="8" xfId="1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 applyProtection="1">
      <alignment horizontal="center" vertical="center" wrapText="1"/>
    </xf>
    <xf numFmtId="0" fontId="4" fillId="2" borderId="16" xfId="1" applyNumberFormat="1" applyFont="1" applyFill="1" applyBorder="1" applyAlignment="1" applyProtection="1">
      <alignment horizontal="center" vertical="center" wrapText="1"/>
    </xf>
    <xf numFmtId="0" fontId="4" fillId="2" borderId="2" xfId="1" applyNumberFormat="1" applyFont="1" applyFill="1" applyBorder="1" applyAlignment="1" applyProtection="1">
      <alignment horizontal="center" vertical="center" wrapText="1"/>
    </xf>
    <xf numFmtId="0" fontId="4" fillId="2" borderId="17" xfId="1" applyNumberFormat="1" applyFont="1" applyFill="1" applyBorder="1" applyAlignment="1" applyProtection="1">
      <alignment horizontal="center" vertical="center" wrapText="1"/>
    </xf>
    <xf numFmtId="0" fontId="4" fillId="2" borderId="3" xfId="1" applyNumberFormat="1" applyFont="1" applyFill="1" applyBorder="1" applyAlignment="1" applyProtection="1">
      <alignment horizontal="center" vertical="center" wrapText="1"/>
    </xf>
    <xf numFmtId="0" fontId="4" fillId="2" borderId="4" xfId="1" applyNumberFormat="1" applyFont="1" applyFill="1" applyBorder="1" applyAlignment="1" applyProtection="1">
      <alignment horizontal="center" vertical="center" wrapText="1"/>
    </xf>
    <xf numFmtId="0" fontId="4" fillId="2" borderId="5" xfId="1" applyNumberFormat="1" applyFont="1" applyFill="1" applyBorder="1" applyAlignment="1" applyProtection="1">
      <alignment horizontal="center" vertical="center" wrapText="1"/>
    </xf>
    <xf numFmtId="0" fontId="5" fillId="2" borderId="12" xfId="1" applyNumberFormat="1" applyFont="1" applyFill="1" applyBorder="1" applyAlignment="1" applyProtection="1">
      <alignment horizontal="center" vertical="center" wrapText="1"/>
    </xf>
    <xf numFmtId="0" fontId="5" fillId="2" borderId="13" xfId="1" applyNumberFormat="1" applyFont="1" applyFill="1" applyBorder="1" applyAlignment="1" applyProtection="1">
      <alignment horizontal="center" vertical="center" wrapText="1"/>
    </xf>
    <xf numFmtId="0" fontId="5" fillId="2" borderId="14" xfId="1" applyNumberFormat="1" applyFont="1" applyFill="1" applyBorder="1" applyAlignment="1" applyProtection="1">
      <alignment horizontal="center" vertical="center" wrapText="1"/>
    </xf>
    <xf numFmtId="0" fontId="5" fillId="2" borderId="21" xfId="1" applyNumberFormat="1" applyFont="1" applyFill="1" applyBorder="1" applyAlignment="1" applyProtection="1">
      <alignment horizontal="center" vertical="center" wrapText="1"/>
    </xf>
    <xf numFmtId="0" fontId="5" fillId="2" borderId="22" xfId="1" applyNumberFormat="1" applyFont="1" applyFill="1" applyBorder="1" applyAlignment="1" applyProtection="1">
      <alignment horizontal="center" vertical="center" wrapText="1"/>
    </xf>
    <xf numFmtId="0" fontId="5" fillId="2" borderId="23" xfId="1" applyNumberFormat="1" applyFont="1" applyFill="1" applyBorder="1" applyAlignment="1" applyProtection="1">
      <alignment horizontal="center" vertical="center" wrapText="1"/>
    </xf>
    <xf numFmtId="0" fontId="4" fillId="3" borderId="18" xfId="1" applyNumberFormat="1" applyFont="1" applyFill="1" applyBorder="1" applyAlignment="1" applyProtection="1">
      <alignment horizontal="center" vertical="center" wrapText="1"/>
    </xf>
    <xf numFmtId="0" fontId="4" fillId="3" borderId="19" xfId="1" applyNumberFormat="1" applyFont="1" applyFill="1" applyBorder="1" applyAlignment="1" applyProtection="1">
      <alignment horizontal="center" vertical="center" wrapText="1"/>
    </xf>
    <xf numFmtId="0" fontId="4" fillId="3" borderId="20" xfId="1" applyNumberFormat="1" applyFont="1" applyFill="1" applyBorder="1" applyAlignment="1" applyProtection="1">
      <alignment horizontal="center" vertical="center" wrapText="1"/>
    </xf>
    <xf numFmtId="4" fontId="4" fillId="2" borderId="9" xfId="1" applyNumberFormat="1" applyFont="1" applyFill="1" applyBorder="1" applyAlignment="1" applyProtection="1">
      <alignment horizontal="center" vertical="center" wrapText="1"/>
    </xf>
    <xf numFmtId="4" fontId="4" fillId="2" borderId="10" xfId="1" applyNumberFormat="1" applyFont="1" applyFill="1" applyBorder="1" applyAlignment="1" applyProtection="1">
      <alignment horizontal="center" vertical="center" wrapText="1"/>
    </xf>
    <xf numFmtId="4" fontId="4" fillId="2" borderId="11" xfId="1" applyNumberFormat="1" applyFont="1" applyFill="1" applyBorder="1" applyAlignment="1" applyProtection="1">
      <alignment horizontal="center" vertical="center" wrapText="1"/>
    </xf>
    <xf numFmtId="0" fontId="2" fillId="0" borderId="0" xfId="0" applyFont="1"/>
    <xf numFmtId="0" fontId="0" fillId="0" borderId="0" xfId="0"/>
    <xf numFmtId="0" fontId="6" fillId="0" borderId="28" xfId="0" applyFont="1" applyBorder="1"/>
    <xf numFmtId="0" fontId="8" fillId="0" borderId="29" xfId="0" applyFont="1" applyBorder="1"/>
    <xf numFmtId="0" fontId="6" fillId="2" borderId="1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0" borderId="25" xfId="0" applyFont="1" applyBorder="1"/>
    <xf numFmtId="0" fontId="8" fillId="0" borderId="26" xfId="0" applyFont="1" applyBorder="1"/>
    <xf numFmtId="0" fontId="7" fillId="2" borderId="1" xfId="1" applyNumberFormat="1" applyFont="1" applyFill="1" applyBorder="1" applyAlignment="1" applyProtection="1">
      <alignment horizontal="center" vertical="center" wrapText="1"/>
    </xf>
    <xf numFmtId="0" fontId="7" fillId="2" borderId="16" xfId="1" applyNumberFormat="1" applyFont="1" applyFill="1" applyBorder="1" applyAlignment="1" applyProtection="1">
      <alignment horizontal="center" vertical="center" wrapText="1"/>
    </xf>
    <xf numFmtId="0" fontId="7" fillId="2" borderId="2" xfId="1" applyNumberFormat="1" applyFont="1" applyFill="1" applyBorder="1" applyAlignment="1" applyProtection="1">
      <alignment horizontal="center" vertical="center" wrapText="1"/>
    </xf>
    <xf numFmtId="0" fontId="7" fillId="2" borderId="17" xfId="1" applyNumberFormat="1" applyFont="1" applyFill="1" applyBorder="1" applyAlignment="1" applyProtection="1">
      <alignment horizontal="center" vertical="center" wrapText="1"/>
    </xf>
    <xf numFmtId="0" fontId="7" fillId="2" borderId="3" xfId="1" applyNumberFormat="1" applyFont="1" applyFill="1" applyBorder="1" applyAlignment="1" applyProtection="1">
      <alignment horizontal="center" vertical="center" wrapText="1"/>
    </xf>
    <xf numFmtId="0" fontId="7" fillId="2" borderId="4" xfId="1" applyNumberFormat="1" applyFont="1" applyFill="1" applyBorder="1" applyAlignment="1" applyProtection="1">
      <alignment horizontal="center" vertical="center" wrapText="1"/>
    </xf>
    <xf numFmtId="0" fontId="7" fillId="2" borderId="5" xfId="1" applyNumberFormat="1" applyFont="1" applyFill="1" applyBorder="1" applyAlignment="1" applyProtection="1">
      <alignment horizontal="center" vertical="center" wrapText="1"/>
    </xf>
    <xf numFmtId="0" fontId="7" fillId="2" borderId="6" xfId="1" applyNumberFormat="1" applyFont="1" applyFill="1" applyBorder="1" applyAlignment="1" applyProtection="1">
      <alignment horizontal="center" vertical="center" wrapText="1"/>
    </xf>
    <xf numFmtId="0" fontId="7" fillId="2" borderId="7" xfId="1" applyNumberFormat="1" applyFont="1" applyFill="1" applyBorder="1" applyAlignment="1" applyProtection="1">
      <alignment horizontal="center" vertical="center" wrapText="1"/>
    </xf>
    <xf numFmtId="0" fontId="7" fillId="2" borderId="8" xfId="1" applyNumberFormat="1" applyFont="1" applyFill="1" applyBorder="1" applyAlignment="1" applyProtection="1">
      <alignment horizontal="center" vertical="center" wrapText="1"/>
    </xf>
    <xf numFmtId="4" fontId="7" fillId="2" borderId="9" xfId="1" applyNumberFormat="1" applyFont="1" applyFill="1" applyBorder="1" applyAlignment="1" applyProtection="1">
      <alignment horizontal="center" vertical="center" wrapText="1"/>
    </xf>
    <xf numFmtId="4" fontId="7" fillId="2" borderId="10" xfId="1" applyNumberFormat="1" applyFont="1" applyFill="1" applyBorder="1" applyAlignment="1" applyProtection="1">
      <alignment horizontal="center" vertical="center" wrapText="1"/>
    </xf>
    <xf numFmtId="4" fontId="7" fillId="2" borderId="11" xfId="1" applyNumberFormat="1" applyFont="1" applyFill="1" applyBorder="1" applyAlignment="1" applyProtection="1">
      <alignment horizontal="center" vertical="center" wrapText="1"/>
    </xf>
    <xf numFmtId="0" fontId="7" fillId="2" borderId="12" xfId="1" applyNumberFormat="1" applyFont="1" applyFill="1" applyBorder="1" applyAlignment="1" applyProtection="1">
      <alignment horizontal="center" vertical="center" wrapText="1"/>
    </xf>
    <xf numFmtId="0" fontId="7" fillId="2" borderId="13" xfId="1" applyNumberFormat="1" applyFont="1" applyFill="1" applyBorder="1" applyAlignment="1" applyProtection="1">
      <alignment horizontal="center" vertical="center" wrapText="1"/>
    </xf>
    <xf numFmtId="0" fontId="7" fillId="2" borderId="14" xfId="1" applyNumberFormat="1" applyFont="1" applyFill="1" applyBorder="1" applyAlignment="1" applyProtection="1">
      <alignment horizontal="center" vertical="center" wrapText="1"/>
    </xf>
    <xf numFmtId="0" fontId="7" fillId="2" borderId="21" xfId="1" applyNumberFormat="1" applyFont="1" applyFill="1" applyBorder="1" applyAlignment="1" applyProtection="1">
      <alignment horizontal="center" vertical="center" wrapText="1"/>
    </xf>
    <xf numFmtId="0" fontId="7" fillId="2" borderId="22" xfId="1" applyNumberFormat="1" applyFont="1" applyFill="1" applyBorder="1" applyAlignment="1" applyProtection="1">
      <alignment horizontal="center" vertical="center" wrapText="1"/>
    </xf>
    <xf numFmtId="0" fontId="7" fillId="2" borderId="23" xfId="1" applyNumberFormat="1" applyFont="1" applyFill="1" applyBorder="1" applyAlignment="1" applyProtection="1">
      <alignment horizontal="center" vertical="center" wrapText="1"/>
    </xf>
    <xf numFmtId="0" fontId="7" fillId="3" borderId="18" xfId="1" applyNumberFormat="1" applyFont="1" applyFill="1" applyBorder="1" applyAlignment="1" applyProtection="1">
      <alignment horizontal="center" vertical="center" wrapText="1"/>
    </xf>
    <xf numFmtId="0" fontId="7" fillId="3" borderId="19" xfId="1" applyNumberFormat="1" applyFont="1" applyFill="1" applyBorder="1" applyAlignment="1" applyProtection="1">
      <alignment horizontal="center" vertical="center" wrapText="1"/>
    </xf>
    <xf numFmtId="0" fontId="7" fillId="3" borderId="20" xfId="1" applyNumberFormat="1" applyFont="1" applyFill="1" applyBorder="1" applyAlignment="1" applyProtection="1">
      <alignment horizontal="center" vertical="center" wrapText="1"/>
    </xf>
  </cellXfs>
  <cellStyles count="2">
    <cellStyle name="Normal 2" xfId="1"/>
    <cellStyle name="Obič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BB22"/>
  <sheetViews>
    <sheetView topLeftCell="P1" zoomScale="60" zoomScaleNormal="60" workbookViewId="0">
      <selection activeCell="AN1" sqref="AK1:AP1"/>
    </sheetView>
  </sheetViews>
  <sheetFormatPr defaultColWidth="0" defaultRowHeight="15"/>
  <cols>
    <col min="1" max="3" width="9.140625" customWidth="1"/>
    <col min="4" max="4" width="95.140625" bestFit="1" customWidth="1"/>
    <col min="5" max="5" width="13.42578125" customWidth="1"/>
    <col min="6" max="6" width="7.7109375" customWidth="1"/>
    <col min="7" max="7" width="12" customWidth="1"/>
    <col min="8" max="8" width="12.5703125" customWidth="1"/>
    <col min="9" max="9" width="12.28515625" customWidth="1"/>
    <col min="10" max="12" width="9.140625" customWidth="1"/>
    <col min="13" max="13" width="11.5703125" customWidth="1"/>
    <col min="14" max="14" width="10.85546875" customWidth="1"/>
    <col min="15" max="15" width="10.5703125" customWidth="1"/>
    <col min="16" max="18" width="9.140625" customWidth="1"/>
    <col min="19" max="19" width="10.5703125" customWidth="1"/>
    <col min="20" max="20" width="12" customWidth="1"/>
    <col min="21" max="21" width="12.140625" customWidth="1"/>
    <col min="22" max="22" width="12" customWidth="1"/>
    <col min="23" max="23" width="10.85546875" customWidth="1"/>
    <col min="24" max="24" width="11.5703125" customWidth="1"/>
    <col min="25" max="27" width="9.140625" customWidth="1"/>
    <col min="28" max="28" width="12" customWidth="1"/>
    <col min="29" max="29" width="11.85546875" customWidth="1"/>
    <col min="30" max="30" width="11.5703125" customWidth="1"/>
    <col min="31" max="31" width="10.5703125" customWidth="1"/>
    <col min="32" max="32" width="10.85546875" customWidth="1"/>
    <col min="33" max="33" width="10.5703125" customWidth="1"/>
    <col min="34" max="36" width="9.140625" customWidth="1"/>
    <col min="37" max="37" width="8.140625" customWidth="1"/>
    <col min="38" max="38" width="7.28515625" customWidth="1"/>
    <col min="39" max="39" width="7.140625" customWidth="1"/>
    <col min="40" max="40" width="10.85546875" customWidth="1"/>
    <col min="41" max="41" width="10.140625" customWidth="1"/>
    <col min="42" max="42" width="10.5703125" customWidth="1"/>
    <col min="43" max="43" width="9.140625" customWidth="1"/>
    <col min="44" max="44" width="12.85546875" customWidth="1"/>
    <col min="45" max="45" width="13.85546875" customWidth="1"/>
    <col min="46" max="46" width="15.28515625" customWidth="1"/>
    <col min="47" max="48" width="13.5703125" customWidth="1"/>
    <col min="49" max="49" width="9.140625" customWidth="1"/>
    <col min="50" max="54" width="0" hidden="1" customWidth="1"/>
    <col min="55" max="16384" width="9.140625" hidden="1"/>
  </cols>
  <sheetData>
    <row r="1" spans="1:53" ht="37.5" customHeight="1" thickTop="1">
      <c r="A1" s="5"/>
      <c r="B1" s="44" t="s">
        <v>261</v>
      </c>
      <c r="C1" s="44" t="s">
        <v>262</v>
      </c>
      <c r="D1" s="47" t="s">
        <v>263</v>
      </c>
      <c r="E1" s="49" t="s">
        <v>264</v>
      </c>
      <c r="F1" s="51" t="s">
        <v>265</v>
      </c>
      <c r="G1" s="53" t="s">
        <v>266</v>
      </c>
      <c r="H1" s="54"/>
      <c r="I1" s="55"/>
      <c r="J1" s="41" t="s">
        <v>267</v>
      </c>
      <c r="K1" s="42"/>
      <c r="L1" s="43"/>
      <c r="M1" s="41" t="s">
        <v>268</v>
      </c>
      <c r="N1" s="42"/>
      <c r="O1" s="43"/>
      <c r="P1" s="41" t="s">
        <v>269</v>
      </c>
      <c r="Q1" s="42"/>
      <c r="R1" s="43"/>
      <c r="S1" s="53" t="s">
        <v>270</v>
      </c>
      <c r="T1" s="54"/>
      <c r="U1" s="55"/>
      <c r="V1" s="41" t="s">
        <v>271</v>
      </c>
      <c r="W1" s="42"/>
      <c r="X1" s="43"/>
      <c r="Y1" s="41" t="s">
        <v>272</v>
      </c>
      <c r="Z1" s="42"/>
      <c r="AA1" s="43"/>
      <c r="AB1" s="41" t="s">
        <v>273</v>
      </c>
      <c r="AC1" s="42"/>
      <c r="AD1" s="43"/>
      <c r="AE1" s="41" t="s">
        <v>274</v>
      </c>
      <c r="AF1" s="42"/>
      <c r="AG1" s="43"/>
      <c r="AH1" s="41" t="s">
        <v>275</v>
      </c>
      <c r="AI1" s="42"/>
      <c r="AJ1" s="43"/>
      <c r="AK1" s="41" t="s">
        <v>276</v>
      </c>
      <c r="AL1" s="42"/>
      <c r="AM1" s="43"/>
      <c r="AN1" s="65" t="s">
        <v>277</v>
      </c>
      <c r="AO1" s="66"/>
      <c r="AP1" s="67"/>
      <c r="AQ1" s="41" t="s">
        <v>278</v>
      </c>
      <c r="AR1" s="42"/>
      <c r="AS1" s="43"/>
      <c r="AT1" s="56" t="s">
        <v>279</v>
      </c>
      <c r="AU1" s="57"/>
      <c r="AV1" s="58"/>
    </row>
    <row r="2" spans="1:53" ht="44.25" customHeight="1">
      <c r="A2" s="6"/>
      <c r="B2" s="45"/>
      <c r="C2" s="45"/>
      <c r="D2" s="48"/>
      <c r="E2" s="50"/>
      <c r="F2" s="52"/>
      <c r="G2" s="62"/>
      <c r="H2" s="63"/>
      <c r="I2" s="64"/>
      <c r="J2" s="62" t="s">
        <v>280</v>
      </c>
      <c r="K2" s="63"/>
      <c r="L2" s="64"/>
      <c r="M2" s="62"/>
      <c r="N2" s="63"/>
      <c r="O2" s="64"/>
      <c r="P2" s="62"/>
      <c r="Q2" s="63"/>
      <c r="R2" s="64"/>
      <c r="S2" s="62"/>
      <c r="T2" s="63"/>
      <c r="U2" s="64"/>
      <c r="V2" s="62" t="s">
        <v>280</v>
      </c>
      <c r="W2" s="63"/>
      <c r="X2" s="64"/>
      <c r="Y2" s="62" t="s">
        <v>281</v>
      </c>
      <c r="Z2" s="63"/>
      <c r="AA2" s="64"/>
      <c r="AB2" s="62" t="s">
        <v>282</v>
      </c>
      <c r="AC2" s="63"/>
      <c r="AD2" s="64"/>
      <c r="AE2" s="62" t="s">
        <v>283</v>
      </c>
      <c r="AF2" s="63"/>
      <c r="AG2" s="64"/>
      <c r="AH2" s="62" t="s">
        <v>284</v>
      </c>
      <c r="AI2" s="63"/>
      <c r="AJ2" s="64"/>
      <c r="AK2" s="62" t="s">
        <v>285</v>
      </c>
      <c r="AL2" s="63"/>
      <c r="AM2" s="64"/>
      <c r="AN2" s="62"/>
      <c r="AO2" s="63"/>
      <c r="AP2" s="64"/>
      <c r="AQ2" s="62"/>
      <c r="AR2" s="63"/>
      <c r="AS2" s="64"/>
      <c r="AT2" s="59"/>
      <c r="AU2" s="60"/>
      <c r="AV2" s="61"/>
    </row>
    <row r="3" spans="1:53" ht="45.75" customHeight="1">
      <c r="A3" s="7"/>
      <c r="B3" s="46"/>
      <c r="C3" s="46"/>
      <c r="D3" s="46"/>
      <c r="E3" s="8" t="s">
        <v>286</v>
      </c>
      <c r="F3" s="9" t="s">
        <v>287</v>
      </c>
      <c r="G3" s="10" t="s">
        <v>286</v>
      </c>
      <c r="H3" s="8" t="s">
        <v>288</v>
      </c>
      <c r="I3" s="11" t="s">
        <v>289</v>
      </c>
      <c r="J3" s="10" t="s">
        <v>286</v>
      </c>
      <c r="K3" s="8" t="s">
        <v>288</v>
      </c>
      <c r="L3" s="11" t="s">
        <v>289</v>
      </c>
      <c r="M3" s="10" t="s">
        <v>286</v>
      </c>
      <c r="N3" s="8" t="s">
        <v>288</v>
      </c>
      <c r="O3" s="11" t="s">
        <v>289</v>
      </c>
      <c r="P3" s="10" t="s">
        <v>286</v>
      </c>
      <c r="Q3" s="8" t="s">
        <v>288</v>
      </c>
      <c r="R3" s="11" t="s">
        <v>289</v>
      </c>
      <c r="S3" s="10" t="s">
        <v>286</v>
      </c>
      <c r="T3" s="8" t="s">
        <v>288</v>
      </c>
      <c r="U3" s="11" t="s">
        <v>289</v>
      </c>
      <c r="V3" s="10" t="s">
        <v>286</v>
      </c>
      <c r="W3" s="8" t="s">
        <v>288</v>
      </c>
      <c r="X3" s="11" t="s">
        <v>289</v>
      </c>
      <c r="Y3" s="10" t="s">
        <v>286</v>
      </c>
      <c r="Z3" s="8" t="s">
        <v>288</v>
      </c>
      <c r="AA3" s="11" t="s">
        <v>289</v>
      </c>
      <c r="AB3" s="10" t="s">
        <v>286</v>
      </c>
      <c r="AC3" s="8" t="s">
        <v>288</v>
      </c>
      <c r="AD3" s="11" t="s">
        <v>289</v>
      </c>
      <c r="AE3" s="10" t="s">
        <v>286</v>
      </c>
      <c r="AF3" s="8" t="s">
        <v>288</v>
      </c>
      <c r="AG3" s="11" t="s">
        <v>289</v>
      </c>
      <c r="AH3" s="10" t="s">
        <v>286</v>
      </c>
      <c r="AI3" s="8" t="s">
        <v>288</v>
      </c>
      <c r="AJ3" s="11" t="s">
        <v>289</v>
      </c>
      <c r="AK3" s="10" t="s">
        <v>286</v>
      </c>
      <c r="AL3" s="8" t="s">
        <v>288</v>
      </c>
      <c r="AM3" s="11" t="s">
        <v>289</v>
      </c>
      <c r="AN3" s="10" t="s">
        <v>286</v>
      </c>
      <c r="AO3" s="8" t="s">
        <v>288</v>
      </c>
      <c r="AP3" s="11" t="s">
        <v>289</v>
      </c>
      <c r="AQ3" s="10" t="s">
        <v>286</v>
      </c>
      <c r="AR3" s="8" t="s">
        <v>288</v>
      </c>
      <c r="AS3" s="11" t="s">
        <v>289</v>
      </c>
      <c r="AT3" s="10" t="s">
        <v>286</v>
      </c>
      <c r="AU3" s="8" t="s">
        <v>288</v>
      </c>
      <c r="AV3" s="11" t="s">
        <v>289</v>
      </c>
    </row>
    <row r="4" spans="1:53">
      <c r="A4" s="68" t="s">
        <v>0</v>
      </c>
      <c r="B4" s="69"/>
      <c r="C4" s="69"/>
      <c r="D4" s="69"/>
      <c r="E4" s="3">
        <f>SUM(E5:E24)</f>
        <v>708018.5</v>
      </c>
      <c r="F4" s="3">
        <f t="shared" ref="F4:AV4" si="0">SUM(F5:F24)</f>
        <v>0</v>
      </c>
      <c r="G4" s="3">
        <f t="shared" si="0"/>
        <v>708018.5</v>
      </c>
      <c r="H4" s="3">
        <f t="shared" si="0"/>
        <v>-128310.23</v>
      </c>
      <c r="I4" s="3">
        <f t="shared" si="0"/>
        <v>579708.27</v>
      </c>
      <c r="J4" s="3">
        <f t="shared" si="0"/>
        <v>0</v>
      </c>
      <c r="K4" s="3">
        <f t="shared" si="0"/>
        <v>0</v>
      </c>
      <c r="L4" s="3">
        <f t="shared" si="0"/>
        <v>0</v>
      </c>
      <c r="M4" s="3">
        <f t="shared" si="0"/>
        <v>1500</v>
      </c>
      <c r="N4" s="3">
        <f t="shared" si="0"/>
        <v>3755</v>
      </c>
      <c r="O4" s="3">
        <f t="shared" si="0"/>
        <v>5255</v>
      </c>
      <c r="P4" s="3">
        <f t="shared" si="0"/>
        <v>0</v>
      </c>
      <c r="Q4" s="3">
        <f t="shared" si="0"/>
        <v>0</v>
      </c>
      <c r="R4" s="3">
        <f t="shared" si="0"/>
        <v>0</v>
      </c>
      <c r="S4" s="3">
        <f t="shared" si="0"/>
        <v>49000</v>
      </c>
      <c r="T4" s="3">
        <f t="shared" si="0"/>
        <v>274992.55</v>
      </c>
      <c r="U4" s="3">
        <f t="shared" si="0"/>
        <v>323992.55000000005</v>
      </c>
      <c r="V4" s="3">
        <f t="shared" si="0"/>
        <v>170250</v>
      </c>
      <c r="W4" s="3">
        <f t="shared" si="0"/>
        <v>10000</v>
      </c>
      <c r="X4" s="3">
        <f t="shared" si="0"/>
        <v>180250</v>
      </c>
      <c r="Y4" s="3">
        <f t="shared" si="0"/>
        <v>0</v>
      </c>
      <c r="Z4" s="3">
        <f t="shared" si="0"/>
        <v>0</v>
      </c>
      <c r="AA4" s="3">
        <f t="shared" si="0"/>
        <v>0</v>
      </c>
      <c r="AB4" s="3">
        <f t="shared" si="0"/>
        <v>207500</v>
      </c>
      <c r="AC4" s="3">
        <f t="shared" si="0"/>
        <v>-26178</v>
      </c>
      <c r="AD4" s="3">
        <f t="shared" si="0"/>
        <v>181322</v>
      </c>
      <c r="AE4" s="3">
        <f t="shared" si="0"/>
        <v>59200</v>
      </c>
      <c r="AF4" s="3">
        <f t="shared" si="0"/>
        <v>3500</v>
      </c>
      <c r="AG4" s="3">
        <f t="shared" si="0"/>
        <v>62700</v>
      </c>
      <c r="AH4" s="3">
        <f t="shared" si="0"/>
        <v>0</v>
      </c>
      <c r="AI4" s="3">
        <f t="shared" si="0"/>
        <v>0</v>
      </c>
      <c r="AJ4" s="3">
        <f t="shared" si="0"/>
        <v>0</v>
      </c>
      <c r="AK4" s="3">
        <f t="shared" si="0"/>
        <v>0</v>
      </c>
      <c r="AL4" s="3">
        <f t="shared" si="0"/>
        <v>0</v>
      </c>
      <c r="AM4" s="3">
        <f t="shared" si="0"/>
        <v>0</v>
      </c>
      <c r="AN4" s="3">
        <f t="shared" si="0"/>
        <v>0</v>
      </c>
      <c r="AO4" s="3">
        <f t="shared" si="0"/>
        <v>1000</v>
      </c>
      <c r="AP4" s="3">
        <f t="shared" si="0"/>
        <v>1000</v>
      </c>
      <c r="AQ4" s="3">
        <f t="shared" si="0"/>
        <v>0</v>
      </c>
      <c r="AR4" s="3">
        <f t="shared" si="0"/>
        <v>130412.34999999999</v>
      </c>
      <c r="AS4" s="3">
        <f t="shared" si="0"/>
        <v>130412.34999999999</v>
      </c>
      <c r="AT4" s="3">
        <f t="shared" si="0"/>
        <v>1195468.5</v>
      </c>
      <c r="AU4" s="3">
        <f t="shared" si="0"/>
        <v>269171.67000000004</v>
      </c>
      <c r="AV4" s="3">
        <f t="shared" si="0"/>
        <v>1464640.17</v>
      </c>
    </row>
    <row r="5" spans="1:53">
      <c r="B5" t="s">
        <v>4</v>
      </c>
      <c r="C5" t="s">
        <v>291</v>
      </c>
      <c r="D5" s="1" t="s">
        <v>292</v>
      </c>
      <c r="E5" s="2">
        <v>0</v>
      </c>
      <c r="F5" s="2">
        <v>0</v>
      </c>
      <c r="G5" s="2">
        <f t="shared" ref="G5:G22" si="1">E5</f>
        <v>0</v>
      </c>
      <c r="H5" s="2"/>
      <c r="I5" s="2">
        <f t="shared" ref="I5:I22" si="2">G5+H5</f>
        <v>0</v>
      </c>
      <c r="J5" s="2">
        <v>0</v>
      </c>
      <c r="K5" s="2"/>
      <c r="L5" s="2">
        <f t="shared" ref="L5:L22" si="3">J5+K5</f>
        <v>0</v>
      </c>
      <c r="M5" s="2">
        <v>0</v>
      </c>
      <c r="N5" s="2"/>
      <c r="O5" s="2">
        <f t="shared" ref="O5:O22" si="4">M5+N5</f>
        <v>0</v>
      </c>
      <c r="P5" s="2">
        <v>0</v>
      </c>
      <c r="Q5" s="2"/>
      <c r="R5" s="2">
        <f t="shared" ref="R5:R22" si="5">P5+Q5</f>
        <v>0</v>
      </c>
      <c r="S5" s="2">
        <v>4000</v>
      </c>
      <c r="T5" s="2">
        <v>14415</v>
      </c>
      <c r="U5" s="2">
        <f t="shared" ref="U5:U22" si="6">S5+T5</f>
        <v>18415</v>
      </c>
      <c r="V5" s="2">
        <v>0</v>
      </c>
      <c r="W5" s="2"/>
      <c r="X5" s="2">
        <f t="shared" ref="X5:X22" si="7">V5+W5</f>
        <v>0</v>
      </c>
      <c r="Y5" s="2">
        <v>0</v>
      </c>
      <c r="Z5" s="2"/>
      <c r="AA5" s="2">
        <f t="shared" ref="AA5:AA22" si="8">Y5+Z5</f>
        <v>0</v>
      </c>
      <c r="AB5" s="2">
        <v>0</v>
      </c>
      <c r="AC5" s="2"/>
      <c r="AD5" s="2">
        <f t="shared" ref="AD5:AD22" si="9">AB5+AC5</f>
        <v>0</v>
      </c>
      <c r="AE5" s="2">
        <v>0</v>
      </c>
      <c r="AF5" s="2"/>
      <c r="AG5" s="2">
        <f t="shared" ref="AG5:AG22" si="10">AE5+AF5</f>
        <v>0</v>
      </c>
      <c r="AH5" s="2">
        <v>0</v>
      </c>
      <c r="AI5" s="2"/>
      <c r="AJ5" s="2">
        <f t="shared" ref="AJ5:AJ22" si="11">AH5+AI5</f>
        <v>0</v>
      </c>
      <c r="AK5" s="2">
        <v>0</v>
      </c>
      <c r="AL5" s="2"/>
      <c r="AM5" s="2">
        <f t="shared" ref="AM5:AM22" si="12">AK5+AL5</f>
        <v>0</v>
      </c>
      <c r="AN5" s="2">
        <v>0</v>
      </c>
      <c r="AO5" s="2"/>
      <c r="AP5" s="2">
        <f t="shared" ref="AP5:AP22" si="13">AN5+AO5</f>
        <v>0</v>
      </c>
      <c r="AQ5" s="2">
        <v>0</v>
      </c>
      <c r="AR5" s="2"/>
      <c r="AS5" s="2">
        <f t="shared" ref="AS5:AS22" si="14">AQ5+AR5</f>
        <v>0</v>
      </c>
      <c r="AT5" s="2">
        <f t="shared" ref="AT5:AT22" si="15">G5+J5+M5+P5+S5+V5+Y5+AB5+AE5+AH5+AK5+AN5+AQ5</f>
        <v>4000</v>
      </c>
      <c r="AU5" s="2">
        <f t="shared" ref="AU5:AU22" si="16">H5+K5+N5+Q5+T5+W5+Z5+AC5+AF5+AI5+AL5+AO5+AR5</f>
        <v>14415</v>
      </c>
      <c r="AV5" s="2">
        <f t="shared" ref="AV5:AV22" si="17">I5+L5+O5+R5+U5+X5+AA5+AD5+AG5+AJ5+AM5+AP5+AS5</f>
        <v>18415</v>
      </c>
      <c r="AX5" t="s">
        <v>7</v>
      </c>
      <c r="AZ5" t="s">
        <v>243</v>
      </c>
      <c r="BA5" t="s">
        <v>293</v>
      </c>
    </row>
    <row r="6" spans="1:53">
      <c r="B6" t="s">
        <v>4</v>
      </c>
      <c r="C6" t="s">
        <v>294</v>
      </c>
      <c r="D6" s="1" t="s">
        <v>295</v>
      </c>
      <c r="E6" s="2">
        <v>0</v>
      </c>
      <c r="F6" s="2">
        <v>0</v>
      </c>
      <c r="G6" s="2">
        <f t="shared" si="1"/>
        <v>0</v>
      </c>
      <c r="H6" s="2"/>
      <c r="I6" s="2">
        <f t="shared" si="2"/>
        <v>0</v>
      </c>
      <c r="J6" s="2">
        <v>0</v>
      </c>
      <c r="K6" s="2"/>
      <c r="L6" s="2">
        <f t="shared" si="3"/>
        <v>0</v>
      </c>
      <c r="M6" s="2">
        <v>1500</v>
      </c>
      <c r="N6" s="2">
        <v>3755</v>
      </c>
      <c r="O6" s="2">
        <f t="shared" si="4"/>
        <v>5255</v>
      </c>
      <c r="P6" s="2">
        <v>0</v>
      </c>
      <c r="Q6" s="2"/>
      <c r="R6" s="2">
        <f t="shared" si="5"/>
        <v>0</v>
      </c>
      <c r="S6" s="2">
        <v>0</v>
      </c>
      <c r="T6" s="2"/>
      <c r="U6" s="2">
        <f t="shared" si="6"/>
        <v>0</v>
      </c>
      <c r="V6" s="2">
        <v>0</v>
      </c>
      <c r="W6" s="2"/>
      <c r="X6" s="2">
        <f t="shared" si="7"/>
        <v>0</v>
      </c>
      <c r="Y6" s="2">
        <v>0</v>
      </c>
      <c r="Z6" s="2"/>
      <c r="AA6" s="2">
        <f t="shared" si="8"/>
        <v>0</v>
      </c>
      <c r="AB6" s="2">
        <v>0</v>
      </c>
      <c r="AC6" s="2"/>
      <c r="AD6" s="2">
        <f t="shared" si="9"/>
        <v>0</v>
      </c>
      <c r="AE6" s="2">
        <v>0</v>
      </c>
      <c r="AF6" s="2"/>
      <c r="AG6" s="2">
        <f t="shared" si="10"/>
        <v>0</v>
      </c>
      <c r="AH6" s="2">
        <v>0</v>
      </c>
      <c r="AI6" s="2"/>
      <c r="AJ6" s="2">
        <f t="shared" si="11"/>
        <v>0</v>
      </c>
      <c r="AK6" s="2">
        <v>0</v>
      </c>
      <c r="AL6" s="2"/>
      <c r="AM6" s="2">
        <f t="shared" si="12"/>
        <v>0</v>
      </c>
      <c r="AN6" s="2">
        <v>0</v>
      </c>
      <c r="AO6" s="2"/>
      <c r="AP6" s="2">
        <f t="shared" si="13"/>
        <v>0</v>
      </c>
      <c r="AQ6" s="2">
        <v>0</v>
      </c>
      <c r="AR6" s="2"/>
      <c r="AS6" s="2">
        <f t="shared" si="14"/>
        <v>0</v>
      </c>
      <c r="AT6" s="2">
        <f t="shared" si="15"/>
        <v>1500</v>
      </c>
      <c r="AU6" s="2">
        <f t="shared" si="16"/>
        <v>3755</v>
      </c>
      <c r="AV6" s="2">
        <f t="shared" si="17"/>
        <v>5255</v>
      </c>
      <c r="AX6" t="s">
        <v>7</v>
      </c>
      <c r="AZ6" t="s">
        <v>243</v>
      </c>
      <c r="BA6" t="s">
        <v>293</v>
      </c>
    </row>
    <row r="7" spans="1:53">
      <c r="B7" t="s">
        <v>4</v>
      </c>
      <c r="C7" t="s">
        <v>296</v>
      </c>
      <c r="D7" s="1" t="s">
        <v>297</v>
      </c>
      <c r="E7" s="2">
        <v>0</v>
      </c>
      <c r="F7" s="2">
        <v>0</v>
      </c>
      <c r="G7" s="2">
        <f t="shared" si="1"/>
        <v>0</v>
      </c>
      <c r="H7" s="2"/>
      <c r="I7" s="2">
        <f t="shared" si="2"/>
        <v>0</v>
      </c>
      <c r="J7" s="2">
        <v>0</v>
      </c>
      <c r="K7" s="2"/>
      <c r="L7" s="2">
        <f t="shared" si="3"/>
        <v>0</v>
      </c>
      <c r="M7" s="2">
        <v>0</v>
      </c>
      <c r="N7" s="2"/>
      <c r="O7" s="2">
        <f t="shared" si="4"/>
        <v>0</v>
      </c>
      <c r="P7" s="2">
        <v>0</v>
      </c>
      <c r="Q7" s="2"/>
      <c r="R7" s="2">
        <f t="shared" si="5"/>
        <v>0</v>
      </c>
      <c r="S7" s="2">
        <v>45000</v>
      </c>
      <c r="T7" s="2">
        <v>229885</v>
      </c>
      <c r="U7" s="2">
        <f t="shared" si="6"/>
        <v>274885</v>
      </c>
      <c r="V7" s="2">
        <v>0</v>
      </c>
      <c r="W7" s="2"/>
      <c r="X7" s="2">
        <f t="shared" si="7"/>
        <v>0</v>
      </c>
      <c r="Y7" s="2">
        <v>0</v>
      </c>
      <c r="Z7" s="2"/>
      <c r="AA7" s="2">
        <f t="shared" si="8"/>
        <v>0</v>
      </c>
      <c r="AB7" s="2">
        <v>0</v>
      </c>
      <c r="AC7" s="2"/>
      <c r="AD7" s="2">
        <f t="shared" si="9"/>
        <v>0</v>
      </c>
      <c r="AE7" s="2">
        <v>0</v>
      </c>
      <c r="AF7" s="2"/>
      <c r="AG7" s="2">
        <f t="shared" si="10"/>
        <v>0</v>
      </c>
      <c r="AH7" s="2">
        <v>0</v>
      </c>
      <c r="AI7" s="2"/>
      <c r="AJ7" s="2">
        <f t="shared" si="11"/>
        <v>0</v>
      </c>
      <c r="AK7" s="2">
        <v>0</v>
      </c>
      <c r="AL7" s="2"/>
      <c r="AM7" s="2">
        <f t="shared" si="12"/>
        <v>0</v>
      </c>
      <c r="AN7" s="2">
        <v>0</v>
      </c>
      <c r="AO7" s="2"/>
      <c r="AP7" s="2">
        <f t="shared" si="13"/>
        <v>0</v>
      </c>
      <c r="AQ7" s="2">
        <v>0</v>
      </c>
      <c r="AR7" s="2"/>
      <c r="AS7" s="2">
        <f t="shared" si="14"/>
        <v>0</v>
      </c>
      <c r="AT7" s="2">
        <f t="shared" si="15"/>
        <v>45000</v>
      </c>
      <c r="AU7" s="2">
        <f t="shared" si="16"/>
        <v>229885</v>
      </c>
      <c r="AV7" s="2">
        <f t="shared" si="17"/>
        <v>274885</v>
      </c>
      <c r="AX7" t="s">
        <v>7</v>
      </c>
      <c r="AZ7" t="s">
        <v>243</v>
      </c>
      <c r="BA7" t="s">
        <v>293</v>
      </c>
    </row>
    <row r="8" spans="1:53">
      <c r="B8" t="s">
        <v>4</v>
      </c>
      <c r="C8" t="s">
        <v>298</v>
      </c>
      <c r="D8" s="1" t="s">
        <v>299</v>
      </c>
      <c r="E8" s="2">
        <v>0</v>
      </c>
      <c r="F8" s="2">
        <v>0</v>
      </c>
      <c r="G8" s="2">
        <f t="shared" si="1"/>
        <v>0</v>
      </c>
      <c r="H8" s="2"/>
      <c r="I8" s="2">
        <f t="shared" si="2"/>
        <v>0</v>
      </c>
      <c r="J8" s="2">
        <v>0</v>
      </c>
      <c r="K8" s="2"/>
      <c r="L8" s="2">
        <f t="shared" si="3"/>
        <v>0</v>
      </c>
      <c r="M8" s="2">
        <v>0</v>
      </c>
      <c r="N8" s="2"/>
      <c r="O8" s="2">
        <f t="shared" si="4"/>
        <v>0</v>
      </c>
      <c r="P8" s="2">
        <v>0</v>
      </c>
      <c r="Q8" s="2"/>
      <c r="R8" s="2">
        <f t="shared" si="5"/>
        <v>0</v>
      </c>
      <c r="S8" s="2">
        <v>0</v>
      </c>
      <c r="T8" s="2"/>
      <c r="U8" s="2">
        <f t="shared" si="6"/>
        <v>0</v>
      </c>
      <c r="V8" s="2">
        <v>0</v>
      </c>
      <c r="W8" s="2"/>
      <c r="X8" s="2">
        <f t="shared" si="7"/>
        <v>0</v>
      </c>
      <c r="Y8" s="2">
        <v>0</v>
      </c>
      <c r="Z8" s="2"/>
      <c r="AA8" s="2">
        <f t="shared" si="8"/>
        <v>0</v>
      </c>
      <c r="AB8" s="2">
        <v>204500</v>
      </c>
      <c r="AC8" s="2">
        <v>-26178</v>
      </c>
      <c r="AD8" s="2">
        <f t="shared" si="9"/>
        <v>178322</v>
      </c>
      <c r="AE8" s="2">
        <v>0</v>
      </c>
      <c r="AF8" s="2"/>
      <c r="AG8" s="2">
        <f t="shared" si="10"/>
        <v>0</v>
      </c>
      <c r="AH8" s="2">
        <v>0</v>
      </c>
      <c r="AI8" s="2"/>
      <c r="AJ8" s="2">
        <f t="shared" si="11"/>
        <v>0</v>
      </c>
      <c r="AK8" s="2">
        <v>0</v>
      </c>
      <c r="AL8" s="2"/>
      <c r="AM8" s="2">
        <f t="shared" si="12"/>
        <v>0</v>
      </c>
      <c r="AN8" s="2">
        <v>0</v>
      </c>
      <c r="AO8" s="2"/>
      <c r="AP8" s="2">
        <f t="shared" si="13"/>
        <v>0</v>
      </c>
      <c r="AQ8" s="2">
        <v>0</v>
      </c>
      <c r="AR8" s="2"/>
      <c r="AS8" s="2">
        <f t="shared" si="14"/>
        <v>0</v>
      </c>
      <c r="AT8" s="2">
        <f t="shared" si="15"/>
        <v>204500</v>
      </c>
      <c r="AU8" s="2">
        <f t="shared" si="16"/>
        <v>-26178</v>
      </c>
      <c r="AV8" s="2">
        <f t="shared" si="17"/>
        <v>178322</v>
      </c>
      <c r="AX8" t="s">
        <v>7</v>
      </c>
      <c r="AZ8" t="s">
        <v>243</v>
      </c>
      <c r="BA8" t="s">
        <v>293</v>
      </c>
    </row>
    <row r="9" spans="1:53">
      <c r="B9" t="s">
        <v>4</v>
      </c>
      <c r="C9" t="s">
        <v>300</v>
      </c>
      <c r="D9" s="1" t="s">
        <v>301</v>
      </c>
      <c r="E9" s="2">
        <v>0</v>
      </c>
      <c r="F9" s="2">
        <v>0</v>
      </c>
      <c r="G9" s="2">
        <f t="shared" si="1"/>
        <v>0</v>
      </c>
      <c r="H9" s="2"/>
      <c r="I9" s="2">
        <f t="shared" si="2"/>
        <v>0</v>
      </c>
      <c r="J9" s="2">
        <v>0</v>
      </c>
      <c r="K9" s="2"/>
      <c r="L9" s="2">
        <f t="shared" si="3"/>
        <v>0</v>
      </c>
      <c r="M9" s="2">
        <v>0</v>
      </c>
      <c r="N9" s="2"/>
      <c r="O9" s="2">
        <f t="shared" si="4"/>
        <v>0</v>
      </c>
      <c r="P9" s="2">
        <v>0</v>
      </c>
      <c r="Q9" s="2"/>
      <c r="R9" s="2">
        <f t="shared" si="5"/>
        <v>0</v>
      </c>
      <c r="S9" s="2">
        <v>0</v>
      </c>
      <c r="T9" s="2"/>
      <c r="U9" s="2">
        <f t="shared" si="6"/>
        <v>0</v>
      </c>
      <c r="V9" s="2">
        <v>0</v>
      </c>
      <c r="W9" s="2"/>
      <c r="X9" s="2">
        <f t="shared" si="7"/>
        <v>0</v>
      </c>
      <c r="Y9" s="2">
        <v>0</v>
      </c>
      <c r="Z9" s="2"/>
      <c r="AA9" s="2">
        <f t="shared" si="8"/>
        <v>0</v>
      </c>
      <c r="AB9" s="2">
        <v>3000</v>
      </c>
      <c r="AC9" s="2"/>
      <c r="AD9" s="2">
        <f t="shared" si="9"/>
        <v>3000</v>
      </c>
      <c r="AE9" s="2">
        <v>0</v>
      </c>
      <c r="AF9" s="2"/>
      <c r="AG9" s="2">
        <f t="shared" si="10"/>
        <v>0</v>
      </c>
      <c r="AH9" s="2">
        <v>0</v>
      </c>
      <c r="AI9" s="2"/>
      <c r="AJ9" s="2">
        <f t="shared" si="11"/>
        <v>0</v>
      </c>
      <c r="AK9" s="2">
        <v>0</v>
      </c>
      <c r="AL9" s="2"/>
      <c r="AM9" s="2">
        <f t="shared" si="12"/>
        <v>0</v>
      </c>
      <c r="AN9" s="2">
        <v>0</v>
      </c>
      <c r="AO9" s="2"/>
      <c r="AP9" s="2">
        <f t="shared" si="13"/>
        <v>0</v>
      </c>
      <c r="AQ9" s="2">
        <v>0</v>
      </c>
      <c r="AR9" s="2"/>
      <c r="AS9" s="2">
        <f t="shared" si="14"/>
        <v>0</v>
      </c>
      <c r="AT9" s="2">
        <f t="shared" si="15"/>
        <v>3000</v>
      </c>
      <c r="AU9" s="2">
        <f t="shared" si="16"/>
        <v>0</v>
      </c>
      <c r="AV9" s="2">
        <f t="shared" si="17"/>
        <v>3000</v>
      </c>
      <c r="AX9" t="s">
        <v>7</v>
      </c>
      <c r="AZ9" t="s">
        <v>243</v>
      </c>
      <c r="BA9" t="s">
        <v>293</v>
      </c>
    </row>
    <row r="10" spans="1:53">
      <c r="B10" t="s">
        <v>4</v>
      </c>
      <c r="C10" t="s">
        <v>302</v>
      </c>
      <c r="D10" s="1" t="s">
        <v>303</v>
      </c>
      <c r="E10" s="2">
        <v>0</v>
      </c>
      <c r="F10" s="2">
        <v>0</v>
      </c>
      <c r="G10" s="2">
        <f t="shared" si="1"/>
        <v>0</v>
      </c>
      <c r="H10" s="2"/>
      <c r="I10" s="2">
        <f t="shared" si="2"/>
        <v>0</v>
      </c>
      <c r="J10" s="2">
        <v>0</v>
      </c>
      <c r="K10" s="2"/>
      <c r="L10" s="2">
        <f t="shared" si="3"/>
        <v>0</v>
      </c>
      <c r="M10" s="2">
        <v>0</v>
      </c>
      <c r="N10" s="2"/>
      <c r="O10" s="2">
        <f t="shared" si="4"/>
        <v>0</v>
      </c>
      <c r="P10" s="2">
        <v>0</v>
      </c>
      <c r="Q10" s="2"/>
      <c r="R10" s="2">
        <f t="shared" si="5"/>
        <v>0</v>
      </c>
      <c r="S10" s="2">
        <v>0</v>
      </c>
      <c r="T10" s="2"/>
      <c r="U10" s="2">
        <f t="shared" si="6"/>
        <v>0</v>
      </c>
      <c r="V10" s="2">
        <v>8663.2199999999993</v>
      </c>
      <c r="W10" s="2"/>
      <c r="X10" s="2">
        <f t="shared" si="7"/>
        <v>8663.2199999999993</v>
      </c>
      <c r="Y10" s="2">
        <v>0</v>
      </c>
      <c r="Z10" s="2"/>
      <c r="AA10" s="2">
        <f t="shared" si="8"/>
        <v>0</v>
      </c>
      <c r="AB10" s="2">
        <v>0</v>
      </c>
      <c r="AC10" s="2"/>
      <c r="AD10" s="2">
        <f t="shared" si="9"/>
        <v>0</v>
      </c>
      <c r="AE10" s="2">
        <v>0</v>
      </c>
      <c r="AF10" s="2"/>
      <c r="AG10" s="2">
        <f t="shared" si="10"/>
        <v>0</v>
      </c>
      <c r="AH10" s="2">
        <v>0</v>
      </c>
      <c r="AI10" s="2"/>
      <c r="AJ10" s="2">
        <f t="shared" si="11"/>
        <v>0</v>
      </c>
      <c r="AK10" s="2">
        <v>0</v>
      </c>
      <c r="AL10" s="2"/>
      <c r="AM10" s="2">
        <f t="shared" si="12"/>
        <v>0</v>
      </c>
      <c r="AN10" s="2">
        <v>0</v>
      </c>
      <c r="AO10" s="2"/>
      <c r="AP10" s="2">
        <f t="shared" si="13"/>
        <v>0</v>
      </c>
      <c r="AQ10" s="2">
        <v>0</v>
      </c>
      <c r="AR10" s="2"/>
      <c r="AS10" s="2">
        <f t="shared" si="14"/>
        <v>0</v>
      </c>
      <c r="AT10" s="2">
        <f t="shared" si="15"/>
        <v>8663.2199999999993</v>
      </c>
      <c r="AU10" s="2">
        <f t="shared" si="16"/>
        <v>0</v>
      </c>
      <c r="AV10" s="2">
        <f t="shared" si="17"/>
        <v>8663.2199999999993</v>
      </c>
      <c r="AX10" t="s">
        <v>7</v>
      </c>
      <c r="AZ10" t="s">
        <v>243</v>
      </c>
      <c r="BA10" t="s">
        <v>293</v>
      </c>
    </row>
    <row r="11" spans="1:53">
      <c r="B11" t="s">
        <v>4</v>
      </c>
      <c r="C11" t="s">
        <v>304</v>
      </c>
      <c r="D11" s="1" t="s">
        <v>305</v>
      </c>
      <c r="E11" s="2">
        <v>0</v>
      </c>
      <c r="F11" s="2">
        <v>0</v>
      </c>
      <c r="G11" s="2">
        <f t="shared" si="1"/>
        <v>0</v>
      </c>
      <c r="H11" s="2"/>
      <c r="I11" s="2">
        <f t="shared" si="2"/>
        <v>0</v>
      </c>
      <c r="J11" s="2">
        <v>0</v>
      </c>
      <c r="K11" s="2"/>
      <c r="L11" s="2">
        <f t="shared" si="3"/>
        <v>0</v>
      </c>
      <c r="M11" s="2">
        <v>0</v>
      </c>
      <c r="N11" s="2"/>
      <c r="O11" s="2">
        <f t="shared" si="4"/>
        <v>0</v>
      </c>
      <c r="P11" s="2">
        <v>0</v>
      </c>
      <c r="Q11" s="2"/>
      <c r="R11" s="2">
        <f t="shared" si="5"/>
        <v>0</v>
      </c>
      <c r="S11" s="2">
        <v>0</v>
      </c>
      <c r="T11" s="2"/>
      <c r="U11" s="2">
        <f t="shared" si="6"/>
        <v>0</v>
      </c>
      <c r="V11" s="2">
        <v>7363</v>
      </c>
      <c r="W11" s="2"/>
      <c r="X11" s="2">
        <f t="shared" si="7"/>
        <v>7363</v>
      </c>
      <c r="Y11" s="2">
        <v>0</v>
      </c>
      <c r="Z11" s="2"/>
      <c r="AA11" s="2">
        <f t="shared" si="8"/>
        <v>0</v>
      </c>
      <c r="AB11" s="2">
        <v>0</v>
      </c>
      <c r="AC11" s="2"/>
      <c r="AD11" s="2">
        <f t="shared" si="9"/>
        <v>0</v>
      </c>
      <c r="AE11" s="2">
        <v>0</v>
      </c>
      <c r="AF11" s="2"/>
      <c r="AG11" s="2">
        <f t="shared" si="10"/>
        <v>0</v>
      </c>
      <c r="AH11" s="2">
        <v>0</v>
      </c>
      <c r="AI11" s="2"/>
      <c r="AJ11" s="2">
        <f t="shared" si="11"/>
        <v>0</v>
      </c>
      <c r="AK11" s="2">
        <v>0</v>
      </c>
      <c r="AL11" s="2"/>
      <c r="AM11" s="2">
        <f t="shared" si="12"/>
        <v>0</v>
      </c>
      <c r="AN11" s="2">
        <v>0</v>
      </c>
      <c r="AO11" s="2"/>
      <c r="AP11" s="2">
        <f t="shared" si="13"/>
        <v>0</v>
      </c>
      <c r="AQ11" s="2">
        <v>0</v>
      </c>
      <c r="AR11" s="2"/>
      <c r="AS11" s="2">
        <f t="shared" si="14"/>
        <v>0</v>
      </c>
      <c r="AT11" s="2">
        <f t="shared" si="15"/>
        <v>7363</v>
      </c>
      <c r="AU11" s="2">
        <f t="shared" si="16"/>
        <v>0</v>
      </c>
      <c r="AV11" s="2">
        <f t="shared" si="17"/>
        <v>7363</v>
      </c>
      <c r="AX11" t="s">
        <v>7</v>
      </c>
      <c r="AZ11" t="s">
        <v>243</v>
      </c>
      <c r="BA11" t="s">
        <v>293</v>
      </c>
    </row>
    <row r="12" spans="1:53">
      <c r="B12" t="s">
        <v>4</v>
      </c>
      <c r="C12" t="s">
        <v>306</v>
      </c>
      <c r="D12" s="1" t="s">
        <v>307</v>
      </c>
      <c r="E12" s="2">
        <v>0</v>
      </c>
      <c r="F12" s="2">
        <v>0</v>
      </c>
      <c r="G12" s="2">
        <f t="shared" si="1"/>
        <v>0</v>
      </c>
      <c r="H12" s="2"/>
      <c r="I12" s="2">
        <f t="shared" si="2"/>
        <v>0</v>
      </c>
      <c r="J12" s="2">
        <v>0</v>
      </c>
      <c r="K12" s="2"/>
      <c r="L12" s="2">
        <f t="shared" si="3"/>
        <v>0</v>
      </c>
      <c r="M12" s="2">
        <v>0</v>
      </c>
      <c r="N12" s="2"/>
      <c r="O12" s="2">
        <f t="shared" si="4"/>
        <v>0</v>
      </c>
      <c r="P12" s="2">
        <v>0</v>
      </c>
      <c r="Q12" s="2"/>
      <c r="R12" s="2">
        <f t="shared" si="5"/>
        <v>0</v>
      </c>
      <c r="S12" s="2">
        <v>0</v>
      </c>
      <c r="T12" s="2"/>
      <c r="U12" s="2">
        <f t="shared" si="6"/>
        <v>0</v>
      </c>
      <c r="V12" s="2">
        <v>7733.5</v>
      </c>
      <c r="W12" s="2"/>
      <c r="X12" s="2">
        <f t="shared" si="7"/>
        <v>7733.5</v>
      </c>
      <c r="Y12" s="2">
        <v>0</v>
      </c>
      <c r="Z12" s="2"/>
      <c r="AA12" s="2">
        <f t="shared" si="8"/>
        <v>0</v>
      </c>
      <c r="AB12" s="2">
        <v>0</v>
      </c>
      <c r="AC12" s="2"/>
      <c r="AD12" s="2">
        <f t="shared" si="9"/>
        <v>0</v>
      </c>
      <c r="AE12" s="2">
        <v>0</v>
      </c>
      <c r="AF12" s="2"/>
      <c r="AG12" s="2">
        <f t="shared" si="10"/>
        <v>0</v>
      </c>
      <c r="AH12" s="2">
        <v>0</v>
      </c>
      <c r="AI12" s="2"/>
      <c r="AJ12" s="2">
        <f t="shared" si="11"/>
        <v>0</v>
      </c>
      <c r="AK12" s="2">
        <v>0</v>
      </c>
      <c r="AL12" s="2"/>
      <c r="AM12" s="2">
        <f t="shared" si="12"/>
        <v>0</v>
      </c>
      <c r="AN12" s="2">
        <v>0</v>
      </c>
      <c r="AO12" s="2"/>
      <c r="AP12" s="2">
        <f t="shared" si="13"/>
        <v>0</v>
      </c>
      <c r="AQ12" s="2">
        <v>0</v>
      </c>
      <c r="AR12" s="2"/>
      <c r="AS12" s="2">
        <f t="shared" si="14"/>
        <v>0</v>
      </c>
      <c r="AT12" s="2">
        <f t="shared" si="15"/>
        <v>7733.5</v>
      </c>
      <c r="AU12" s="2">
        <f t="shared" si="16"/>
        <v>0</v>
      </c>
      <c r="AV12" s="2">
        <f t="shared" si="17"/>
        <v>7733.5</v>
      </c>
      <c r="AX12" t="s">
        <v>7</v>
      </c>
      <c r="AZ12" t="s">
        <v>243</v>
      </c>
      <c r="BA12" t="s">
        <v>293</v>
      </c>
    </row>
    <row r="13" spans="1:53">
      <c r="B13" t="s">
        <v>4</v>
      </c>
      <c r="C13" t="s">
        <v>308</v>
      </c>
      <c r="D13" s="1" t="s">
        <v>309</v>
      </c>
      <c r="E13" s="2">
        <v>0</v>
      </c>
      <c r="F13" s="2">
        <v>0</v>
      </c>
      <c r="G13" s="2">
        <f t="shared" si="1"/>
        <v>0</v>
      </c>
      <c r="H13" s="2"/>
      <c r="I13" s="2">
        <f t="shared" si="2"/>
        <v>0</v>
      </c>
      <c r="J13" s="2">
        <v>0</v>
      </c>
      <c r="K13" s="2"/>
      <c r="L13" s="2">
        <f t="shared" si="3"/>
        <v>0</v>
      </c>
      <c r="M13" s="2">
        <v>0</v>
      </c>
      <c r="N13" s="2"/>
      <c r="O13" s="2">
        <f t="shared" si="4"/>
        <v>0</v>
      </c>
      <c r="P13" s="2">
        <v>0</v>
      </c>
      <c r="Q13" s="2"/>
      <c r="R13" s="2">
        <f t="shared" si="5"/>
        <v>0</v>
      </c>
      <c r="S13" s="2">
        <v>0</v>
      </c>
      <c r="T13" s="2"/>
      <c r="U13" s="2">
        <f t="shared" si="6"/>
        <v>0</v>
      </c>
      <c r="V13" s="2">
        <v>146490.28</v>
      </c>
      <c r="W13" s="2">
        <v>10000</v>
      </c>
      <c r="X13" s="2">
        <f t="shared" si="7"/>
        <v>156490.28</v>
      </c>
      <c r="Y13" s="2">
        <v>0</v>
      </c>
      <c r="Z13" s="2"/>
      <c r="AA13" s="2">
        <f t="shared" si="8"/>
        <v>0</v>
      </c>
      <c r="AB13" s="2">
        <v>0</v>
      </c>
      <c r="AC13" s="2"/>
      <c r="AD13" s="2">
        <f t="shared" si="9"/>
        <v>0</v>
      </c>
      <c r="AE13" s="2">
        <v>0</v>
      </c>
      <c r="AF13" s="2"/>
      <c r="AG13" s="2">
        <f t="shared" si="10"/>
        <v>0</v>
      </c>
      <c r="AH13" s="2">
        <v>0</v>
      </c>
      <c r="AI13" s="2"/>
      <c r="AJ13" s="2">
        <f t="shared" si="11"/>
        <v>0</v>
      </c>
      <c r="AK13" s="2">
        <v>0</v>
      </c>
      <c r="AL13" s="2"/>
      <c r="AM13" s="2">
        <f t="shared" si="12"/>
        <v>0</v>
      </c>
      <c r="AN13" s="2">
        <v>0</v>
      </c>
      <c r="AO13" s="2"/>
      <c r="AP13" s="2">
        <f t="shared" si="13"/>
        <v>0</v>
      </c>
      <c r="AQ13" s="2">
        <v>0</v>
      </c>
      <c r="AR13" s="2"/>
      <c r="AS13" s="2">
        <f t="shared" si="14"/>
        <v>0</v>
      </c>
      <c r="AT13" s="2">
        <f t="shared" si="15"/>
        <v>146490.28</v>
      </c>
      <c r="AU13" s="2">
        <f t="shared" si="16"/>
        <v>10000</v>
      </c>
      <c r="AV13" s="2">
        <f t="shared" si="17"/>
        <v>156490.28</v>
      </c>
      <c r="AX13" t="s">
        <v>7</v>
      </c>
      <c r="AZ13" t="s">
        <v>243</v>
      </c>
      <c r="BA13" t="s">
        <v>293</v>
      </c>
    </row>
    <row r="14" spans="1:53">
      <c r="B14" t="s">
        <v>4</v>
      </c>
      <c r="C14" t="s">
        <v>310</v>
      </c>
      <c r="D14" s="1" t="s">
        <v>311</v>
      </c>
      <c r="E14" s="2">
        <v>0</v>
      </c>
      <c r="F14" s="2">
        <v>0</v>
      </c>
      <c r="G14" s="2">
        <f t="shared" si="1"/>
        <v>0</v>
      </c>
      <c r="H14" s="2"/>
      <c r="I14" s="2">
        <f t="shared" si="2"/>
        <v>0</v>
      </c>
      <c r="J14" s="2">
        <v>0</v>
      </c>
      <c r="K14" s="2"/>
      <c r="L14" s="2">
        <f t="shared" si="3"/>
        <v>0</v>
      </c>
      <c r="M14" s="2">
        <v>0</v>
      </c>
      <c r="N14" s="2"/>
      <c r="O14" s="2">
        <f t="shared" si="4"/>
        <v>0</v>
      </c>
      <c r="P14" s="2">
        <v>0</v>
      </c>
      <c r="Q14" s="2"/>
      <c r="R14" s="2">
        <f t="shared" si="5"/>
        <v>0</v>
      </c>
      <c r="S14" s="2">
        <v>0</v>
      </c>
      <c r="T14" s="2"/>
      <c r="U14" s="2">
        <f t="shared" si="6"/>
        <v>0</v>
      </c>
      <c r="V14" s="2">
        <v>0</v>
      </c>
      <c r="W14" s="2"/>
      <c r="X14" s="2">
        <f t="shared" si="7"/>
        <v>0</v>
      </c>
      <c r="Y14" s="2">
        <v>0</v>
      </c>
      <c r="Z14" s="2"/>
      <c r="AA14" s="2">
        <f t="shared" si="8"/>
        <v>0</v>
      </c>
      <c r="AB14" s="2">
        <v>0</v>
      </c>
      <c r="AC14" s="2"/>
      <c r="AD14" s="2">
        <f t="shared" si="9"/>
        <v>0</v>
      </c>
      <c r="AE14" s="2">
        <v>37200</v>
      </c>
      <c r="AF14" s="2">
        <v>3500</v>
      </c>
      <c r="AG14" s="2">
        <f t="shared" si="10"/>
        <v>40700</v>
      </c>
      <c r="AH14" s="2">
        <v>0</v>
      </c>
      <c r="AI14" s="2"/>
      <c r="AJ14" s="2">
        <f t="shared" si="11"/>
        <v>0</v>
      </c>
      <c r="AK14" s="2">
        <v>0</v>
      </c>
      <c r="AL14" s="2"/>
      <c r="AM14" s="2">
        <f t="shared" si="12"/>
        <v>0</v>
      </c>
      <c r="AN14" s="2">
        <v>0</v>
      </c>
      <c r="AO14" s="2"/>
      <c r="AP14" s="2">
        <f t="shared" si="13"/>
        <v>0</v>
      </c>
      <c r="AQ14" s="2">
        <v>0</v>
      </c>
      <c r="AR14" s="2"/>
      <c r="AS14" s="2">
        <f t="shared" si="14"/>
        <v>0</v>
      </c>
      <c r="AT14" s="2">
        <f t="shared" si="15"/>
        <v>37200</v>
      </c>
      <c r="AU14" s="2">
        <f t="shared" si="16"/>
        <v>3500</v>
      </c>
      <c r="AV14" s="2">
        <f t="shared" si="17"/>
        <v>40700</v>
      </c>
      <c r="AX14" t="s">
        <v>7</v>
      </c>
      <c r="AZ14" t="s">
        <v>243</v>
      </c>
      <c r="BA14" t="s">
        <v>293</v>
      </c>
    </row>
    <row r="15" spans="1:53">
      <c r="B15" t="s">
        <v>4</v>
      </c>
      <c r="C15" t="s">
        <v>312</v>
      </c>
      <c r="D15" s="1" t="s">
        <v>313</v>
      </c>
      <c r="E15" s="2">
        <v>0</v>
      </c>
      <c r="F15" s="2">
        <v>0</v>
      </c>
      <c r="G15" s="2">
        <f t="shared" si="1"/>
        <v>0</v>
      </c>
      <c r="H15" s="2"/>
      <c r="I15" s="2">
        <f t="shared" si="2"/>
        <v>0</v>
      </c>
      <c r="J15" s="2">
        <v>0</v>
      </c>
      <c r="K15" s="2"/>
      <c r="L15" s="2">
        <f t="shared" si="3"/>
        <v>0</v>
      </c>
      <c r="M15" s="2">
        <v>0</v>
      </c>
      <c r="N15" s="2"/>
      <c r="O15" s="2">
        <f t="shared" si="4"/>
        <v>0</v>
      </c>
      <c r="P15" s="2">
        <v>0</v>
      </c>
      <c r="Q15" s="2"/>
      <c r="R15" s="2">
        <f t="shared" si="5"/>
        <v>0</v>
      </c>
      <c r="S15" s="2">
        <v>0</v>
      </c>
      <c r="T15" s="2"/>
      <c r="U15" s="2">
        <f t="shared" si="6"/>
        <v>0</v>
      </c>
      <c r="V15" s="2">
        <v>0</v>
      </c>
      <c r="W15" s="2"/>
      <c r="X15" s="2">
        <f t="shared" si="7"/>
        <v>0</v>
      </c>
      <c r="Y15" s="2">
        <v>0</v>
      </c>
      <c r="Z15" s="2"/>
      <c r="AA15" s="2">
        <f t="shared" si="8"/>
        <v>0</v>
      </c>
      <c r="AB15" s="2">
        <v>0</v>
      </c>
      <c r="AC15" s="2"/>
      <c r="AD15" s="2">
        <f t="shared" si="9"/>
        <v>0</v>
      </c>
      <c r="AE15" s="2">
        <v>2000</v>
      </c>
      <c r="AF15" s="2"/>
      <c r="AG15" s="2">
        <f t="shared" si="10"/>
        <v>2000</v>
      </c>
      <c r="AH15" s="2">
        <v>0</v>
      </c>
      <c r="AI15" s="2"/>
      <c r="AJ15" s="2">
        <f t="shared" si="11"/>
        <v>0</v>
      </c>
      <c r="AK15" s="2">
        <v>0</v>
      </c>
      <c r="AL15" s="2"/>
      <c r="AM15" s="2">
        <f t="shared" si="12"/>
        <v>0</v>
      </c>
      <c r="AN15" s="2">
        <v>0</v>
      </c>
      <c r="AO15" s="2"/>
      <c r="AP15" s="2">
        <f t="shared" si="13"/>
        <v>0</v>
      </c>
      <c r="AQ15" s="2">
        <v>0</v>
      </c>
      <c r="AR15" s="2"/>
      <c r="AS15" s="2">
        <f t="shared" si="14"/>
        <v>0</v>
      </c>
      <c r="AT15" s="2">
        <f t="shared" si="15"/>
        <v>2000</v>
      </c>
      <c r="AU15" s="2">
        <f t="shared" si="16"/>
        <v>0</v>
      </c>
      <c r="AV15" s="2">
        <f t="shared" si="17"/>
        <v>2000</v>
      </c>
      <c r="AX15" t="s">
        <v>7</v>
      </c>
      <c r="AZ15" t="s">
        <v>243</v>
      </c>
      <c r="BA15" t="s">
        <v>293</v>
      </c>
    </row>
    <row r="16" spans="1:53">
      <c r="B16" t="s">
        <v>4</v>
      </c>
      <c r="C16" t="s">
        <v>314</v>
      </c>
      <c r="D16" s="1" t="s">
        <v>315</v>
      </c>
      <c r="E16" s="2">
        <v>0</v>
      </c>
      <c r="F16" s="2">
        <v>0</v>
      </c>
      <c r="G16" s="2">
        <f t="shared" si="1"/>
        <v>0</v>
      </c>
      <c r="H16" s="2"/>
      <c r="I16" s="2">
        <f t="shared" si="2"/>
        <v>0</v>
      </c>
      <c r="J16" s="2">
        <v>0</v>
      </c>
      <c r="K16" s="2"/>
      <c r="L16" s="2">
        <f t="shared" si="3"/>
        <v>0</v>
      </c>
      <c r="M16" s="2">
        <v>0</v>
      </c>
      <c r="N16" s="2"/>
      <c r="O16" s="2">
        <f t="shared" si="4"/>
        <v>0</v>
      </c>
      <c r="P16" s="2">
        <v>0</v>
      </c>
      <c r="Q16" s="2"/>
      <c r="R16" s="2">
        <f t="shared" si="5"/>
        <v>0</v>
      </c>
      <c r="S16" s="2">
        <v>0</v>
      </c>
      <c r="T16" s="2"/>
      <c r="U16" s="2">
        <f t="shared" si="6"/>
        <v>0</v>
      </c>
      <c r="V16" s="2">
        <v>0</v>
      </c>
      <c r="W16" s="2"/>
      <c r="X16" s="2">
        <f t="shared" si="7"/>
        <v>0</v>
      </c>
      <c r="Y16" s="2">
        <v>0</v>
      </c>
      <c r="Z16" s="2"/>
      <c r="AA16" s="2">
        <f t="shared" si="8"/>
        <v>0</v>
      </c>
      <c r="AB16" s="2">
        <v>0</v>
      </c>
      <c r="AC16" s="2"/>
      <c r="AD16" s="2">
        <f t="shared" si="9"/>
        <v>0</v>
      </c>
      <c r="AE16" s="2">
        <v>10000</v>
      </c>
      <c r="AF16" s="2"/>
      <c r="AG16" s="2">
        <f t="shared" si="10"/>
        <v>10000</v>
      </c>
      <c r="AH16" s="2">
        <v>0</v>
      </c>
      <c r="AI16" s="2"/>
      <c r="AJ16" s="2">
        <f t="shared" si="11"/>
        <v>0</v>
      </c>
      <c r="AK16" s="2">
        <v>0</v>
      </c>
      <c r="AL16" s="2"/>
      <c r="AM16" s="2">
        <f t="shared" si="12"/>
        <v>0</v>
      </c>
      <c r="AN16" s="2">
        <v>0</v>
      </c>
      <c r="AO16" s="2"/>
      <c r="AP16" s="2">
        <f t="shared" si="13"/>
        <v>0</v>
      </c>
      <c r="AQ16" s="2">
        <v>0</v>
      </c>
      <c r="AR16" s="2"/>
      <c r="AS16" s="2">
        <f t="shared" si="14"/>
        <v>0</v>
      </c>
      <c r="AT16" s="2">
        <f t="shared" si="15"/>
        <v>10000</v>
      </c>
      <c r="AU16" s="2">
        <f t="shared" si="16"/>
        <v>0</v>
      </c>
      <c r="AV16" s="2">
        <f t="shared" si="17"/>
        <v>10000</v>
      </c>
      <c r="AX16" t="s">
        <v>7</v>
      </c>
      <c r="AZ16" t="s">
        <v>243</v>
      </c>
      <c r="BA16" t="s">
        <v>293</v>
      </c>
    </row>
    <row r="17" spans="1:53">
      <c r="B17" t="s">
        <v>4</v>
      </c>
      <c r="C17" t="s">
        <v>316</v>
      </c>
      <c r="D17" s="1" t="s">
        <v>317</v>
      </c>
      <c r="E17" s="2">
        <v>0</v>
      </c>
      <c r="F17" s="2">
        <v>0</v>
      </c>
      <c r="G17" s="2">
        <f t="shared" si="1"/>
        <v>0</v>
      </c>
      <c r="H17" s="2"/>
      <c r="I17" s="2">
        <f t="shared" si="2"/>
        <v>0</v>
      </c>
      <c r="J17" s="2">
        <v>0</v>
      </c>
      <c r="K17" s="2"/>
      <c r="L17" s="2">
        <f t="shared" si="3"/>
        <v>0</v>
      </c>
      <c r="M17" s="2">
        <v>0</v>
      </c>
      <c r="N17" s="2"/>
      <c r="O17" s="2">
        <f t="shared" si="4"/>
        <v>0</v>
      </c>
      <c r="P17" s="2">
        <v>0</v>
      </c>
      <c r="Q17" s="2"/>
      <c r="R17" s="2">
        <f t="shared" si="5"/>
        <v>0</v>
      </c>
      <c r="S17" s="2">
        <v>0</v>
      </c>
      <c r="T17" s="2"/>
      <c r="U17" s="2">
        <f t="shared" si="6"/>
        <v>0</v>
      </c>
      <c r="V17" s="2">
        <v>0</v>
      </c>
      <c r="W17" s="2"/>
      <c r="X17" s="2">
        <f t="shared" si="7"/>
        <v>0</v>
      </c>
      <c r="Y17" s="2">
        <v>0</v>
      </c>
      <c r="Z17" s="2"/>
      <c r="AA17" s="2">
        <f t="shared" si="8"/>
        <v>0</v>
      </c>
      <c r="AB17" s="2">
        <v>0</v>
      </c>
      <c r="AC17" s="2"/>
      <c r="AD17" s="2">
        <f t="shared" si="9"/>
        <v>0</v>
      </c>
      <c r="AE17" s="2">
        <v>10000</v>
      </c>
      <c r="AF17" s="2"/>
      <c r="AG17" s="2">
        <f t="shared" si="10"/>
        <v>10000</v>
      </c>
      <c r="AH17" s="2">
        <v>0</v>
      </c>
      <c r="AI17" s="2"/>
      <c r="AJ17" s="2">
        <f t="shared" si="11"/>
        <v>0</v>
      </c>
      <c r="AK17" s="2">
        <v>0</v>
      </c>
      <c r="AL17" s="2"/>
      <c r="AM17" s="2">
        <f t="shared" si="12"/>
        <v>0</v>
      </c>
      <c r="AN17" s="2">
        <v>0</v>
      </c>
      <c r="AO17" s="2"/>
      <c r="AP17" s="2">
        <f t="shared" si="13"/>
        <v>0</v>
      </c>
      <c r="AQ17" s="2">
        <v>0</v>
      </c>
      <c r="AR17" s="2"/>
      <c r="AS17" s="2">
        <f t="shared" si="14"/>
        <v>0</v>
      </c>
      <c r="AT17" s="2">
        <f t="shared" si="15"/>
        <v>10000</v>
      </c>
      <c r="AU17" s="2">
        <f t="shared" si="16"/>
        <v>0</v>
      </c>
      <c r="AV17" s="2">
        <f t="shared" si="17"/>
        <v>10000</v>
      </c>
      <c r="AX17" t="s">
        <v>7</v>
      </c>
      <c r="AZ17" t="s">
        <v>243</v>
      </c>
      <c r="BA17" t="s">
        <v>293</v>
      </c>
    </row>
    <row r="18" spans="1:53" s="13" customFormat="1">
      <c r="A18" s="13" t="s">
        <v>320</v>
      </c>
      <c r="B18" s="13" t="s">
        <v>4</v>
      </c>
      <c r="C18" s="12">
        <v>63811</v>
      </c>
      <c r="D18" s="1" t="s">
        <v>323</v>
      </c>
      <c r="E18" s="2">
        <v>0</v>
      </c>
      <c r="F18" s="2">
        <v>0</v>
      </c>
      <c r="G18" s="2">
        <f t="shared" ref="G18:G20" si="18">E18</f>
        <v>0</v>
      </c>
      <c r="H18" s="2"/>
      <c r="I18" s="2">
        <f t="shared" ref="I18:I20" si="19">G18+H18</f>
        <v>0</v>
      </c>
      <c r="J18" s="2">
        <v>0</v>
      </c>
      <c r="K18" s="2"/>
      <c r="L18" s="2">
        <f t="shared" ref="L18:L20" si="20">J18+K18</f>
        <v>0</v>
      </c>
      <c r="M18" s="2">
        <v>0</v>
      </c>
      <c r="N18" s="2"/>
      <c r="O18" s="2">
        <f t="shared" ref="O18:O20" si="21">M18+N18</f>
        <v>0</v>
      </c>
      <c r="P18" s="2">
        <v>0</v>
      </c>
      <c r="Q18" s="2"/>
      <c r="R18" s="2">
        <f t="shared" ref="R18:R20" si="22">P18+Q18</f>
        <v>0</v>
      </c>
      <c r="S18" s="2">
        <v>0</v>
      </c>
      <c r="T18" s="2"/>
      <c r="U18" s="2">
        <f t="shared" ref="U18:U20" si="23">S18+T18</f>
        <v>0</v>
      </c>
      <c r="V18" s="2">
        <v>0</v>
      </c>
      <c r="W18" s="2"/>
      <c r="X18" s="2">
        <f t="shared" ref="X18:X20" si="24">V18+W18</f>
        <v>0</v>
      </c>
      <c r="Y18" s="2">
        <v>0</v>
      </c>
      <c r="Z18" s="2"/>
      <c r="AA18" s="2">
        <f t="shared" ref="AA18:AA20" si="25">Y18+Z18</f>
        <v>0</v>
      </c>
      <c r="AB18" s="2">
        <v>0</v>
      </c>
      <c r="AC18" s="2"/>
      <c r="AD18" s="2">
        <f t="shared" ref="AD18:AD20" si="26">AB18+AC18</f>
        <v>0</v>
      </c>
      <c r="AE18" s="2">
        <v>0</v>
      </c>
      <c r="AF18" s="2"/>
      <c r="AG18" s="2">
        <f t="shared" ref="AG18:AG20" si="27">AE18+AF18</f>
        <v>0</v>
      </c>
      <c r="AH18" s="2">
        <v>0</v>
      </c>
      <c r="AI18" s="2"/>
      <c r="AJ18" s="2">
        <f t="shared" ref="AJ18:AJ20" si="28">AH18+AI18</f>
        <v>0</v>
      </c>
      <c r="AK18" s="2">
        <v>0</v>
      </c>
      <c r="AL18" s="2"/>
      <c r="AM18" s="2">
        <f t="shared" ref="AM18:AM20" si="29">AK18+AL18</f>
        <v>0</v>
      </c>
      <c r="AN18" s="2">
        <v>0</v>
      </c>
      <c r="AO18" s="2">
        <v>1000</v>
      </c>
      <c r="AP18" s="2">
        <f t="shared" ref="AP18:AP20" si="30">AN18+AO18</f>
        <v>1000</v>
      </c>
      <c r="AQ18" s="2">
        <v>0</v>
      </c>
      <c r="AR18" s="2"/>
      <c r="AS18" s="2">
        <f t="shared" ref="AS18:AS20" si="31">AQ18+AR18</f>
        <v>0</v>
      </c>
      <c r="AT18" s="2">
        <f t="shared" ref="AT18:AT20" si="32">G18+J18+M18+P18+S18+V18+Y18+AB18+AE18+AH18+AK18+AN18+AQ18</f>
        <v>0</v>
      </c>
      <c r="AU18" s="2">
        <f t="shared" ref="AU18:AU20" si="33">H18+K18+N18+Q18+T18+W18+Z18+AC18+AF18+AI18+AL18+AO18+AR18</f>
        <v>1000</v>
      </c>
      <c r="AV18" s="2">
        <f t="shared" ref="AV18:AV20" si="34">I18+L18+O18+R18+U18+X18+AA18+AD18+AG18+AJ18+AM18+AP18+AS18</f>
        <v>1000</v>
      </c>
      <c r="AX18" s="13" t="s">
        <v>7</v>
      </c>
      <c r="AZ18" s="13" t="s">
        <v>243</v>
      </c>
      <c r="BA18" s="13" t="s">
        <v>293</v>
      </c>
    </row>
    <row r="19" spans="1:53" s="13" customFormat="1">
      <c r="A19" s="13" t="s">
        <v>320</v>
      </c>
      <c r="B19" s="13" t="s">
        <v>4</v>
      </c>
      <c r="C19" s="12">
        <v>63821</v>
      </c>
      <c r="D19" s="1" t="s">
        <v>301</v>
      </c>
      <c r="E19" s="2">
        <v>0</v>
      </c>
      <c r="F19" s="2">
        <v>0</v>
      </c>
      <c r="G19" s="2">
        <f t="shared" si="18"/>
        <v>0</v>
      </c>
      <c r="H19" s="2"/>
      <c r="I19" s="2">
        <f t="shared" si="19"/>
        <v>0</v>
      </c>
      <c r="J19" s="2">
        <v>0</v>
      </c>
      <c r="K19" s="2"/>
      <c r="L19" s="2">
        <f t="shared" si="20"/>
        <v>0</v>
      </c>
      <c r="M19" s="2">
        <v>0</v>
      </c>
      <c r="N19" s="2"/>
      <c r="O19" s="2">
        <f t="shared" si="21"/>
        <v>0</v>
      </c>
      <c r="P19" s="2">
        <v>0</v>
      </c>
      <c r="Q19" s="2"/>
      <c r="R19" s="2">
        <f t="shared" si="22"/>
        <v>0</v>
      </c>
      <c r="S19" s="2">
        <v>0</v>
      </c>
      <c r="T19" s="2"/>
      <c r="U19" s="2">
        <f t="shared" si="23"/>
        <v>0</v>
      </c>
      <c r="V19" s="2">
        <v>0</v>
      </c>
      <c r="W19" s="2"/>
      <c r="X19" s="2">
        <f t="shared" si="24"/>
        <v>0</v>
      </c>
      <c r="Y19" s="2">
        <v>0</v>
      </c>
      <c r="Z19" s="2"/>
      <c r="AA19" s="2">
        <f t="shared" si="25"/>
        <v>0</v>
      </c>
      <c r="AB19" s="2">
        <v>0</v>
      </c>
      <c r="AC19" s="2"/>
      <c r="AD19" s="2">
        <f t="shared" si="26"/>
        <v>0</v>
      </c>
      <c r="AE19" s="2">
        <v>0</v>
      </c>
      <c r="AF19" s="2"/>
      <c r="AG19" s="2">
        <f t="shared" si="27"/>
        <v>0</v>
      </c>
      <c r="AH19" s="2">
        <v>0</v>
      </c>
      <c r="AI19" s="2"/>
      <c r="AJ19" s="2">
        <f t="shared" si="28"/>
        <v>0</v>
      </c>
      <c r="AK19" s="2">
        <v>0</v>
      </c>
      <c r="AL19" s="2"/>
      <c r="AM19" s="2">
        <f t="shared" si="29"/>
        <v>0</v>
      </c>
      <c r="AN19" s="2">
        <v>0</v>
      </c>
      <c r="AO19" s="2"/>
      <c r="AP19" s="2">
        <f t="shared" si="30"/>
        <v>0</v>
      </c>
      <c r="AQ19" s="2">
        <v>0</v>
      </c>
      <c r="AR19" s="2">
        <v>122014.45</v>
      </c>
      <c r="AS19" s="2">
        <f t="shared" si="31"/>
        <v>122014.45</v>
      </c>
      <c r="AT19" s="2">
        <f t="shared" si="32"/>
        <v>0</v>
      </c>
      <c r="AU19" s="2">
        <f t="shared" si="33"/>
        <v>122014.45</v>
      </c>
      <c r="AV19" s="2">
        <f t="shared" si="34"/>
        <v>122014.45</v>
      </c>
      <c r="AX19" s="13" t="s">
        <v>7</v>
      </c>
      <c r="AZ19" s="13" t="s">
        <v>243</v>
      </c>
      <c r="BA19" s="13" t="s">
        <v>293</v>
      </c>
    </row>
    <row r="20" spans="1:53" s="13" customFormat="1">
      <c r="A20" s="13" t="s">
        <v>320</v>
      </c>
      <c r="B20" s="13" t="s">
        <v>4</v>
      </c>
      <c r="C20" s="12">
        <v>63911</v>
      </c>
      <c r="D20" s="1" t="s">
        <v>324</v>
      </c>
      <c r="E20" s="2">
        <v>0</v>
      </c>
      <c r="F20" s="2">
        <v>0</v>
      </c>
      <c r="G20" s="2">
        <f t="shared" si="18"/>
        <v>0</v>
      </c>
      <c r="H20" s="2">
        <v>2726.27</v>
      </c>
      <c r="I20" s="2">
        <f t="shared" si="19"/>
        <v>2726.27</v>
      </c>
      <c r="J20" s="2">
        <v>0</v>
      </c>
      <c r="K20" s="2"/>
      <c r="L20" s="2">
        <f t="shared" si="20"/>
        <v>0</v>
      </c>
      <c r="M20" s="2">
        <v>0</v>
      </c>
      <c r="N20" s="2"/>
      <c r="O20" s="2">
        <f t="shared" si="21"/>
        <v>0</v>
      </c>
      <c r="P20" s="2">
        <v>0</v>
      </c>
      <c r="Q20" s="2"/>
      <c r="R20" s="2">
        <f t="shared" si="22"/>
        <v>0</v>
      </c>
      <c r="S20" s="2">
        <v>0</v>
      </c>
      <c r="T20" s="2">
        <v>8655.2099999999991</v>
      </c>
      <c r="U20" s="2">
        <f t="shared" si="23"/>
        <v>8655.2099999999991</v>
      </c>
      <c r="V20" s="2">
        <v>0</v>
      </c>
      <c r="W20" s="2"/>
      <c r="X20" s="2">
        <f t="shared" si="24"/>
        <v>0</v>
      </c>
      <c r="Y20" s="2">
        <v>0</v>
      </c>
      <c r="Z20" s="2"/>
      <c r="AA20" s="2">
        <f t="shared" si="25"/>
        <v>0</v>
      </c>
      <c r="AB20" s="2">
        <v>0</v>
      </c>
      <c r="AC20" s="2"/>
      <c r="AD20" s="2">
        <f t="shared" si="26"/>
        <v>0</v>
      </c>
      <c r="AE20" s="2">
        <v>0</v>
      </c>
      <c r="AF20" s="2"/>
      <c r="AG20" s="2">
        <f t="shared" si="27"/>
        <v>0</v>
      </c>
      <c r="AH20" s="2">
        <v>0</v>
      </c>
      <c r="AI20" s="2"/>
      <c r="AJ20" s="2">
        <f t="shared" si="28"/>
        <v>0</v>
      </c>
      <c r="AK20" s="2">
        <v>0</v>
      </c>
      <c r="AL20" s="2"/>
      <c r="AM20" s="2">
        <f t="shared" si="29"/>
        <v>0</v>
      </c>
      <c r="AN20" s="2">
        <v>0</v>
      </c>
      <c r="AO20" s="2"/>
      <c r="AP20" s="2">
        <f t="shared" si="30"/>
        <v>0</v>
      </c>
      <c r="AQ20" s="2">
        <v>0</v>
      </c>
      <c r="AR20" s="2">
        <v>8397.9</v>
      </c>
      <c r="AS20" s="2">
        <f t="shared" si="31"/>
        <v>8397.9</v>
      </c>
      <c r="AT20" s="2">
        <f t="shared" si="32"/>
        <v>0</v>
      </c>
      <c r="AU20" s="2">
        <f t="shared" si="33"/>
        <v>19779.379999999997</v>
      </c>
      <c r="AV20" s="2">
        <f t="shared" si="34"/>
        <v>19779.379999999997</v>
      </c>
      <c r="AX20" s="13" t="s">
        <v>7</v>
      </c>
      <c r="AZ20" s="13" t="s">
        <v>243</v>
      </c>
      <c r="BA20" s="13" t="s">
        <v>293</v>
      </c>
    </row>
    <row r="21" spans="1:53" s="13" customFormat="1">
      <c r="A21" s="13" t="s">
        <v>320</v>
      </c>
      <c r="B21" s="13" t="s">
        <v>4</v>
      </c>
      <c r="C21" s="12">
        <v>63931</v>
      </c>
      <c r="D21" s="1" t="s">
        <v>325</v>
      </c>
      <c r="E21" s="2">
        <v>0</v>
      </c>
      <c r="F21" s="2">
        <v>0</v>
      </c>
      <c r="G21" s="2">
        <f t="shared" ref="G21" si="35">E21</f>
        <v>0</v>
      </c>
      <c r="H21" s="2"/>
      <c r="I21" s="2">
        <f t="shared" ref="I21" si="36">G21+H21</f>
        <v>0</v>
      </c>
      <c r="J21" s="2">
        <v>0</v>
      </c>
      <c r="K21" s="2"/>
      <c r="L21" s="2">
        <f t="shared" ref="L21" si="37">J21+K21</f>
        <v>0</v>
      </c>
      <c r="M21" s="2">
        <v>0</v>
      </c>
      <c r="N21" s="2"/>
      <c r="O21" s="2">
        <f t="shared" ref="O21" si="38">M21+N21</f>
        <v>0</v>
      </c>
      <c r="P21" s="2">
        <v>0</v>
      </c>
      <c r="Q21" s="2"/>
      <c r="R21" s="2">
        <f t="shared" ref="R21" si="39">P21+Q21</f>
        <v>0</v>
      </c>
      <c r="S21" s="2">
        <v>0</v>
      </c>
      <c r="T21" s="2">
        <v>22037.34</v>
      </c>
      <c r="U21" s="2">
        <f t="shared" ref="U21" si="40">S21+T21</f>
        <v>22037.34</v>
      </c>
      <c r="V21" s="2">
        <v>0</v>
      </c>
      <c r="W21" s="2"/>
      <c r="X21" s="2">
        <f t="shared" ref="X21" si="41">V21+W21</f>
        <v>0</v>
      </c>
      <c r="Y21" s="2">
        <v>0</v>
      </c>
      <c r="Z21" s="2"/>
      <c r="AA21" s="2">
        <f t="shared" ref="AA21" si="42">Y21+Z21</f>
        <v>0</v>
      </c>
      <c r="AB21" s="2">
        <v>0</v>
      </c>
      <c r="AC21" s="2"/>
      <c r="AD21" s="2">
        <f t="shared" ref="AD21" si="43">AB21+AC21</f>
        <v>0</v>
      </c>
      <c r="AE21" s="2"/>
      <c r="AF21" s="2"/>
      <c r="AG21" s="2">
        <f t="shared" ref="AG21" si="44">AE21+AF21</f>
        <v>0</v>
      </c>
      <c r="AH21" s="2">
        <v>0</v>
      </c>
      <c r="AI21" s="2"/>
      <c r="AJ21" s="2">
        <f t="shared" ref="AJ21" si="45">AH21+AI21</f>
        <v>0</v>
      </c>
      <c r="AK21" s="2">
        <v>0</v>
      </c>
      <c r="AL21" s="2"/>
      <c r="AM21" s="2">
        <f t="shared" ref="AM21" si="46">AK21+AL21</f>
        <v>0</v>
      </c>
      <c r="AN21" s="2">
        <v>0</v>
      </c>
      <c r="AO21" s="2"/>
      <c r="AP21" s="2">
        <f t="shared" ref="AP21" si="47">AN21+AO21</f>
        <v>0</v>
      </c>
      <c r="AQ21" s="2">
        <v>0</v>
      </c>
      <c r="AR21" s="2"/>
      <c r="AS21" s="2">
        <f t="shared" ref="AS21" si="48">AQ21+AR21</f>
        <v>0</v>
      </c>
      <c r="AT21" s="2">
        <f t="shared" ref="AT21" si="49">G21+J21+M21+P21+S21+V21+Y21+AB21+AE21+AH21+AK21+AN21+AQ21</f>
        <v>0</v>
      </c>
      <c r="AU21" s="2">
        <f t="shared" ref="AU21" si="50">H21+K21+N21+Q21+T21+W21+Z21+AC21+AF21+AI21+AL21+AO21+AR21</f>
        <v>22037.34</v>
      </c>
      <c r="AV21" s="2">
        <f t="shared" ref="AV21" si="51">I21+L21+O21+R21+U21+X21+AA21+AD21+AG21+AJ21+AM21+AP21+AS21</f>
        <v>22037.34</v>
      </c>
      <c r="AX21" s="13" t="s">
        <v>7</v>
      </c>
      <c r="AZ21" s="13" t="s">
        <v>243</v>
      </c>
      <c r="BA21" s="13" t="s">
        <v>293</v>
      </c>
    </row>
    <row r="22" spans="1:53">
      <c r="C22" s="12">
        <v>67111</v>
      </c>
      <c r="D22" s="4" t="s">
        <v>318</v>
      </c>
      <c r="E22" s="2">
        <v>708018.5</v>
      </c>
      <c r="F22" s="2"/>
      <c r="G22" s="2">
        <f t="shared" si="1"/>
        <v>708018.5</v>
      </c>
      <c r="H22" s="2">
        <v>-131036.5</v>
      </c>
      <c r="I22" s="2">
        <f t="shared" si="2"/>
        <v>576982</v>
      </c>
      <c r="J22" s="2"/>
      <c r="K22" s="2"/>
      <c r="L22" s="2">
        <f t="shared" si="3"/>
        <v>0</v>
      </c>
      <c r="M22" s="2"/>
      <c r="N22" s="2"/>
      <c r="O22" s="2">
        <f t="shared" si="4"/>
        <v>0</v>
      </c>
      <c r="P22" s="2"/>
      <c r="Q22" s="2"/>
      <c r="R22" s="2">
        <f t="shared" si="5"/>
        <v>0</v>
      </c>
      <c r="S22" s="2"/>
      <c r="T22" s="2"/>
      <c r="U22" s="2">
        <f t="shared" si="6"/>
        <v>0</v>
      </c>
      <c r="V22" s="2"/>
      <c r="W22" s="2"/>
      <c r="X22" s="2">
        <f t="shared" si="7"/>
        <v>0</v>
      </c>
      <c r="Y22" s="2"/>
      <c r="Z22" s="2"/>
      <c r="AA22" s="2">
        <f t="shared" si="8"/>
        <v>0</v>
      </c>
      <c r="AB22" s="2"/>
      <c r="AC22" s="2"/>
      <c r="AD22" s="2">
        <f t="shared" si="9"/>
        <v>0</v>
      </c>
      <c r="AE22" s="2"/>
      <c r="AF22" s="2"/>
      <c r="AG22" s="2">
        <f t="shared" si="10"/>
        <v>0</v>
      </c>
      <c r="AH22" s="2"/>
      <c r="AI22" s="2"/>
      <c r="AJ22" s="2">
        <f t="shared" si="11"/>
        <v>0</v>
      </c>
      <c r="AK22" s="2"/>
      <c r="AL22" s="2"/>
      <c r="AM22" s="2">
        <f t="shared" si="12"/>
        <v>0</v>
      </c>
      <c r="AN22" s="2"/>
      <c r="AO22" s="2"/>
      <c r="AP22" s="2">
        <f t="shared" si="13"/>
        <v>0</v>
      </c>
      <c r="AQ22" s="2"/>
      <c r="AR22" s="2"/>
      <c r="AS22" s="2">
        <f t="shared" si="14"/>
        <v>0</v>
      </c>
      <c r="AT22" s="2">
        <f t="shared" si="15"/>
        <v>708018.5</v>
      </c>
      <c r="AU22" s="2">
        <f t="shared" si="16"/>
        <v>-131036.5</v>
      </c>
      <c r="AV22" s="2">
        <f t="shared" si="17"/>
        <v>576982</v>
      </c>
    </row>
  </sheetData>
  <mergeCells count="33">
    <mergeCell ref="AH2:AJ2"/>
    <mergeCell ref="AK2:AM2"/>
    <mergeCell ref="AN2:AP2"/>
    <mergeCell ref="AQ2:AS2"/>
    <mergeCell ref="A4:D4"/>
    <mergeCell ref="AT1:AV2"/>
    <mergeCell ref="G2:I2"/>
    <mergeCell ref="J2:L2"/>
    <mergeCell ref="M2:O2"/>
    <mergeCell ref="P2:R2"/>
    <mergeCell ref="S2:U2"/>
    <mergeCell ref="V2:X2"/>
    <mergeCell ref="Y2:AA2"/>
    <mergeCell ref="AB2:AD2"/>
    <mergeCell ref="AE2:AG2"/>
    <mergeCell ref="AB1:AD1"/>
    <mergeCell ref="AE1:AG1"/>
    <mergeCell ref="AH1:AJ1"/>
    <mergeCell ref="AK1:AM1"/>
    <mergeCell ref="AN1:AP1"/>
    <mergeCell ref="AQ1:AS1"/>
    <mergeCell ref="Y1:AA1"/>
    <mergeCell ref="B1:B3"/>
    <mergeCell ref="C1:C3"/>
    <mergeCell ref="D1:D3"/>
    <mergeCell ref="E1:E2"/>
    <mergeCell ref="F1:F2"/>
    <mergeCell ref="G1:I1"/>
    <mergeCell ref="J1:L1"/>
    <mergeCell ref="M1:O1"/>
    <mergeCell ref="P1:R1"/>
    <mergeCell ref="S1:U1"/>
    <mergeCell ref="V1:X1"/>
  </mergeCells>
  <pageMargins left="0.70866141732283472" right="0.70866141732283472" top="0.74803149606299213" bottom="0.74803149606299213" header="0.31496062992125984" footer="0.31496062992125984"/>
  <pageSetup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BA111"/>
  <sheetViews>
    <sheetView showGridLines="0" tabSelected="1" topLeftCell="A3" zoomScale="40" zoomScaleNormal="40" workbookViewId="0">
      <selection activeCell="AV4" sqref="AV4"/>
    </sheetView>
  </sheetViews>
  <sheetFormatPr defaultColWidth="0" defaultRowHeight="15"/>
  <cols>
    <col min="1" max="1" width="9.140625" customWidth="1"/>
    <col min="2" max="2" width="15.28515625" customWidth="1"/>
    <col min="3" max="3" width="17.7109375" customWidth="1"/>
    <col min="4" max="4" width="126.28515625" customWidth="1"/>
    <col min="5" max="48" width="27.42578125" customWidth="1"/>
    <col min="49" max="49" width="9.140625" customWidth="1"/>
    <col min="50" max="53" width="0" hidden="1" customWidth="1"/>
    <col min="54" max="16384" width="9.140625" hidden="1"/>
  </cols>
  <sheetData>
    <row r="1" spans="1:53" ht="105.75" customHeight="1" thickTop="1">
      <c r="A1" s="14"/>
      <c r="B1" s="72" t="s">
        <v>261</v>
      </c>
      <c r="C1" s="72" t="s">
        <v>262</v>
      </c>
      <c r="D1" s="75" t="s">
        <v>263</v>
      </c>
      <c r="E1" s="79" t="s">
        <v>264</v>
      </c>
      <c r="F1" s="81" t="s">
        <v>265</v>
      </c>
      <c r="G1" s="83" t="s">
        <v>266</v>
      </c>
      <c r="H1" s="84"/>
      <c r="I1" s="85"/>
      <c r="J1" s="86" t="s">
        <v>267</v>
      </c>
      <c r="K1" s="87"/>
      <c r="L1" s="88"/>
      <c r="M1" s="86" t="s">
        <v>268</v>
      </c>
      <c r="N1" s="87"/>
      <c r="O1" s="88"/>
      <c r="P1" s="86" t="s">
        <v>269</v>
      </c>
      <c r="Q1" s="87"/>
      <c r="R1" s="88"/>
      <c r="S1" s="83" t="s">
        <v>270</v>
      </c>
      <c r="T1" s="84"/>
      <c r="U1" s="85"/>
      <c r="V1" s="86" t="s">
        <v>271</v>
      </c>
      <c r="W1" s="87"/>
      <c r="X1" s="88"/>
      <c r="Y1" s="86" t="s">
        <v>272</v>
      </c>
      <c r="Z1" s="87"/>
      <c r="AA1" s="88"/>
      <c r="AB1" s="86" t="s">
        <v>273</v>
      </c>
      <c r="AC1" s="87"/>
      <c r="AD1" s="88"/>
      <c r="AE1" s="86" t="s">
        <v>274</v>
      </c>
      <c r="AF1" s="87"/>
      <c r="AG1" s="88"/>
      <c r="AH1" s="86" t="s">
        <v>275</v>
      </c>
      <c r="AI1" s="87"/>
      <c r="AJ1" s="88"/>
      <c r="AK1" s="86" t="s">
        <v>276</v>
      </c>
      <c r="AL1" s="87"/>
      <c r="AM1" s="88"/>
      <c r="AN1" s="89" t="s">
        <v>277</v>
      </c>
      <c r="AO1" s="90"/>
      <c r="AP1" s="91"/>
      <c r="AQ1" s="86" t="s">
        <v>278</v>
      </c>
      <c r="AR1" s="87"/>
      <c r="AS1" s="88"/>
      <c r="AT1" s="92" t="s">
        <v>279</v>
      </c>
      <c r="AU1" s="93"/>
      <c r="AV1" s="94"/>
    </row>
    <row r="2" spans="1:53" ht="86.25" customHeight="1">
      <c r="A2" s="15"/>
      <c r="B2" s="73"/>
      <c r="C2" s="73"/>
      <c r="D2" s="76"/>
      <c r="E2" s="80"/>
      <c r="F2" s="82"/>
      <c r="G2" s="98"/>
      <c r="H2" s="99"/>
      <c r="I2" s="100"/>
      <c r="J2" s="98" t="s">
        <v>280</v>
      </c>
      <c r="K2" s="99"/>
      <c r="L2" s="100"/>
      <c r="M2" s="98"/>
      <c r="N2" s="99"/>
      <c r="O2" s="100"/>
      <c r="P2" s="98"/>
      <c r="Q2" s="99"/>
      <c r="R2" s="100"/>
      <c r="S2" s="98"/>
      <c r="T2" s="99"/>
      <c r="U2" s="100"/>
      <c r="V2" s="98" t="s">
        <v>280</v>
      </c>
      <c r="W2" s="99"/>
      <c r="X2" s="100"/>
      <c r="Y2" s="98" t="s">
        <v>281</v>
      </c>
      <c r="Z2" s="99"/>
      <c r="AA2" s="100"/>
      <c r="AB2" s="98" t="s">
        <v>282</v>
      </c>
      <c r="AC2" s="99"/>
      <c r="AD2" s="100"/>
      <c r="AE2" s="98" t="s">
        <v>283</v>
      </c>
      <c r="AF2" s="99"/>
      <c r="AG2" s="100"/>
      <c r="AH2" s="98" t="s">
        <v>284</v>
      </c>
      <c r="AI2" s="99"/>
      <c r="AJ2" s="100"/>
      <c r="AK2" s="98" t="s">
        <v>285</v>
      </c>
      <c r="AL2" s="99"/>
      <c r="AM2" s="100"/>
      <c r="AN2" s="98"/>
      <c r="AO2" s="99"/>
      <c r="AP2" s="100"/>
      <c r="AQ2" s="98"/>
      <c r="AR2" s="99"/>
      <c r="AS2" s="100"/>
      <c r="AT2" s="95"/>
      <c r="AU2" s="96"/>
      <c r="AV2" s="97"/>
    </row>
    <row r="3" spans="1:53" ht="52.5">
      <c r="A3" s="16"/>
      <c r="B3" s="74"/>
      <c r="C3" s="74"/>
      <c r="D3" s="74"/>
      <c r="E3" s="17" t="s">
        <v>286</v>
      </c>
      <c r="F3" s="18" t="s">
        <v>287</v>
      </c>
      <c r="G3" s="19" t="s">
        <v>286</v>
      </c>
      <c r="H3" s="17" t="s">
        <v>288</v>
      </c>
      <c r="I3" s="20" t="s">
        <v>289</v>
      </c>
      <c r="J3" s="19" t="s">
        <v>286</v>
      </c>
      <c r="K3" s="17" t="s">
        <v>288</v>
      </c>
      <c r="L3" s="20" t="s">
        <v>289</v>
      </c>
      <c r="M3" s="19" t="s">
        <v>286</v>
      </c>
      <c r="N3" s="17" t="s">
        <v>288</v>
      </c>
      <c r="O3" s="20" t="s">
        <v>289</v>
      </c>
      <c r="P3" s="19" t="s">
        <v>286</v>
      </c>
      <c r="Q3" s="17" t="s">
        <v>288</v>
      </c>
      <c r="R3" s="20" t="s">
        <v>289</v>
      </c>
      <c r="S3" s="19" t="s">
        <v>286</v>
      </c>
      <c r="T3" s="17" t="s">
        <v>288</v>
      </c>
      <c r="U3" s="20" t="s">
        <v>289</v>
      </c>
      <c r="V3" s="19" t="s">
        <v>286</v>
      </c>
      <c r="W3" s="17" t="s">
        <v>288</v>
      </c>
      <c r="X3" s="20" t="s">
        <v>289</v>
      </c>
      <c r="Y3" s="19" t="s">
        <v>286</v>
      </c>
      <c r="Z3" s="17" t="s">
        <v>288</v>
      </c>
      <c r="AA3" s="20" t="s">
        <v>289</v>
      </c>
      <c r="AB3" s="19" t="s">
        <v>286</v>
      </c>
      <c r="AC3" s="17" t="s">
        <v>288</v>
      </c>
      <c r="AD3" s="20" t="s">
        <v>289</v>
      </c>
      <c r="AE3" s="19" t="s">
        <v>286</v>
      </c>
      <c r="AF3" s="17" t="s">
        <v>288</v>
      </c>
      <c r="AG3" s="20" t="s">
        <v>289</v>
      </c>
      <c r="AH3" s="19" t="s">
        <v>286</v>
      </c>
      <c r="AI3" s="17" t="s">
        <v>288</v>
      </c>
      <c r="AJ3" s="20" t="s">
        <v>289</v>
      </c>
      <c r="AK3" s="19" t="s">
        <v>286</v>
      </c>
      <c r="AL3" s="17" t="s">
        <v>288</v>
      </c>
      <c r="AM3" s="20" t="s">
        <v>289</v>
      </c>
      <c r="AN3" s="19" t="s">
        <v>286</v>
      </c>
      <c r="AO3" s="17" t="s">
        <v>288</v>
      </c>
      <c r="AP3" s="20" t="s">
        <v>289</v>
      </c>
      <c r="AQ3" s="19" t="s">
        <v>286</v>
      </c>
      <c r="AR3" s="17" t="s">
        <v>288</v>
      </c>
      <c r="AS3" s="20" t="s">
        <v>289</v>
      </c>
      <c r="AT3" s="19" t="s">
        <v>286</v>
      </c>
      <c r="AU3" s="17" t="s">
        <v>288</v>
      </c>
      <c r="AV3" s="20" t="s">
        <v>289</v>
      </c>
    </row>
    <row r="4" spans="1:53" ht="26.25">
      <c r="A4" s="77" t="s">
        <v>290</v>
      </c>
      <c r="B4" s="78"/>
      <c r="C4" s="78"/>
      <c r="D4" s="78"/>
      <c r="E4" s="21">
        <f>E5</f>
        <v>708018.5</v>
      </c>
      <c r="F4" s="21">
        <f t="shared" ref="F4:AV4" si="0">F5</f>
        <v>0</v>
      </c>
      <c r="G4" s="21">
        <f t="shared" si="0"/>
        <v>708018.5</v>
      </c>
      <c r="H4" s="21">
        <f t="shared" si="0"/>
        <v>-128310.23000000001</v>
      </c>
      <c r="I4" s="21">
        <f t="shared" si="0"/>
        <v>579708.27</v>
      </c>
      <c r="J4" s="21">
        <f t="shared" si="0"/>
        <v>0</v>
      </c>
      <c r="K4" s="21">
        <f t="shared" si="0"/>
        <v>0</v>
      </c>
      <c r="L4" s="21">
        <f t="shared" si="0"/>
        <v>0</v>
      </c>
      <c r="M4" s="21">
        <f t="shared" si="0"/>
        <v>1500</v>
      </c>
      <c r="N4" s="21">
        <f t="shared" si="0"/>
        <v>3755</v>
      </c>
      <c r="O4" s="21">
        <f t="shared" si="0"/>
        <v>5255</v>
      </c>
      <c r="P4" s="21">
        <f t="shared" si="0"/>
        <v>0</v>
      </c>
      <c r="Q4" s="21">
        <f t="shared" si="0"/>
        <v>0</v>
      </c>
      <c r="R4" s="21">
        <f t="shared" si="0"/>
        <v>0</v>
      </c>
      <c r="S4" s="21">
        <f t="shared" si="0"/>
        <v>49000</v>
      </c>
      <c r="T4" s="21">
        <f t="shared" si="0"/>
        <v>274992.55</v>
      </c>
      <c r="U4" s="21">
        <f t="shared" si="0"/>
        <v>323992.55</v>
      </c>
      <c r="V4" s="21">
        <f t="shared" si="0"/>
        <v>170250</v>
      </c>
      <c r="W4" s="21">
        <f t="shared" si="0"/>
        <v>10000</v>
      </c>
      <c r="X4" s="21">
        <f t="shared" si="0"/>
        <v>180250</v>
      </c>
      <c r="Y4" s="21">
        <f t="shared" si="0"/>
        <v>0</v>
      </c>
      <c r="Z4" s="21">
        <f t="shared" si="0"/>
        <v>0</v>
      </c>
      <c r="AA4" s="21">
        <f t="shared" si="0"/>
        <v>0</v>
      </c>
      <c r="AB4" s="21">
        <f t="shared" si="0"/>
        <v>207500</v>
      </c>
      <c r="AC4" s="21">
        <f t="shared" si="0"/>
        <v>-26178</v>
      </c>
      <c r="AD4" s="21">
        <f t="shared" si="0"/>
        <v>181322</v>
      </c>
      <c r="AE4" s="21">
        <f t="shared" si="0"/>
        <v>59200</v>
      </c>
      <c r="AF4" s="21">
        <f t="shared" si="0"/>
        <v>3500</v>
      </c>
      <c r="AG4" s="21">
        <f t="shared" si="0"/>
        <v>62700</v>
      </c>
      <c r="AH4" s="21">
        <f t="shared" si="0"/>
        <v>0</v>
      </c>
      <c r="AI4" s="21">
        <f t="shared" si="0"/>
        <v>0</v>
      </c>
      <c r="AJ4" s="21">
        <f t="shared" si="0"/>
        <v>0</v>
      </c>
      <c r="AK4" s="21">
        <f t="shared" si="0"/>
        <v>0</v>
      </c>
      <c r="AL4" s="21">
        <f t="shared" si="0"/>
        <v>0</v>
      </c>
      <c r="AM4" s="21">
        <f t="shared" si="0"/>
        <v>0</v>
      </c>
      <c r="AN4" s="21">
        <f t="shared" si="0"/>
        <v>0</v>
      </c>
      <c r="AO4" s="21">
        <f t="shared" si="0"/>
        <v>1000</v>
      </c>
      <c r="AP4" s="21">
        <f t="shared" si="0"/>
        <v>1000</v>
      </c>
      <c r="AQ4" s="21">
        <f t="shared" si="0"/>
        <v>0</v>
      </c>
      <c r="AR4" s="21">
        <f t="shared" si="0"/>
        <v>130412.35</v>
      </c>
      <c r="AS4" s="21">
        <f t="shared" si="0"/>
        <v>130412.35</v>
      </c>
      <c r="AT4" s="21">
        <f t="shared" si="0"/>
        <v>1195468.5</v>
      </c>
      <c r="AU4" s="21">
        <f t="shared" si="0"/>
        <v>269171.67</v>
      </c>
      <c r="AV4" s="22">
        <f t="shared" si="0"/>
        <v>1464640.17</v>
      </c>
    </row>
    <row r="5" spans="1:53" ht="26.25">
      <c r="A5" s="70" t="s">
        <v>0</v>
      </c>
      <c r="B5" s="71"/>
      <c r="C5" s="71"/>
      <c r="D5" s="71"/>
      <c r="E5" s="23">
        <f>SUM(E6,E22,E95)</f>
        <v>708018.5</v>
      </c>
      <c r="F5" s="23">
        <f t="shared" ref="F5:AV5" si="1">SUM(F6,F22,F95)</f>
        <v>0</v>
      </c>
      <c r="G5" s="23">
        <f t="shared" si="1"/>
        <v>708018.5</v>
      </c>
      <c r="H5" s="23">
        <f t="shared" si="1"/>
        <v>-128310.23000000001</v>
      </c>
      <c r="I5" s="23">
        <f t="shared" si="1"/>
        <v>579708.27</v>
      </c>
      <c r="J5" s="23">
        <f t="shared" si="1"/>
        <v>0</v>
      </c>
      <c r="K5" s="23">
        <f t="shared" si="1"/>
        <v>0</v>
      </c>
      <c r="L5" s="23">
        <f t="shared" si="1"/>
        <v>0</v>
      </c>
      <c r="M5" s="23">
        <f t="shared" si="1"/>
        <v>1500</v>
      </c>
      <c r="N5" s="23">
        <f t="shared" si="1"/>
        <v>3755</v>
      </c>
      <c r="O5" s="23">
        <f t="shared" si="1"/>
        <v>5255</v>
      </c>
      <c r="P5" s="23">
        <f t="shared" si="1"/>
        <v>0</v>
      </c>
      <c r="Q5" s="23">
        <f t="shared" si="1"/>
        <v>0</v>
      </c>
      <c r="R5" s="23">
        <f t="shared" si="1"/>
        <v>0</v>
      </c>
      <c r="S5" s="23">
        <f t="shared" si="1"/>
        <v>49000</v>
      </c>
      <c r="T5" s="23">
        <f t="shared" si="1"/>
        <v>274992.55</v>
      </c>
      <c r="U5" s="23">
        <f t="shared" si="1"/>
        <v>323992.55</v>
      </c>
      <c r="V5" s="23">
        <f t="shared" si="1"/>
        <v>170250</v>
      </c>
      <c r="W5" s="23">
        <f t="shared" si="1"/>
        <v>10000</v>
      </c>
      <c r="X5" s="23">
        <f t="shared" si="1"/>
        <v>180250</v>
      </c>
      <c r="Y5" s="23">
        <f t="shared" si="1"/>
        <v>0</v>
      </c>
      <c r="Z5" s="23">
        <f t="shared" si="1"/>
        <v>0</v>
      </c>
      <c r="AA5" s="23">
        <f t="shared" si="1"/>
        <v>0</v>
      </c>
      <c r="AB5" s="23">
        <f t="shared" si="1"/>
        <v>207500</v>
      </c>
      <c r="AC5" s="23">
        <f t="shared" si="1"/>
        <v>-26178</v>
      </c>
      <c r="AD5" s="23">
        <f t="shared" si="1"/>
        <v>181322</v>
      </c>
      <c r="AE5" s="23">
        <f t="shared" si="1"/>
        <v>59200</v>
      </c>
      <c r="AF5" s="23">
        <f t="shared" si="1"/>
        <v>3500</v>
      </c>
      <c r="AG5" s="23">
        <f t="shared" si="1"/>
        <v>62700</v>
      </c>
      <c r="AH5" s="23">
        <f t="shared" si="1"/>
        <v>0</v>
      </c>
      <c r="AI5" s="23">
        <f t="shared" si="1"/>
        <v>0</v>
      </c>
      <c r="AJ5" s="23">
        <f t="shared" si="1"/>
        <v>0</v>
      </c>
      <c r="AK5" s="23">
        <f t="shared" si="1"/>
        <v>0</v>
      </c>
      <c r="AL5" s="23">
        <f t="shared" si="1"/>
        <v>0</v>
      </c>
      <c r="AM5" s="23">
        <f t="shared" si="1"/>
        <v>0</v>
      </c>
      <c r="AN5" s="23">
        <f t="shared" si="1"/>
        <v>0</v>
      </c>
      <c r="AO5" s="23">
        <f t="shared" si="1"/>
        <v>1000</v>
      </c>
      <c r="AP5" s="23">
        <f t="shared" si="1"/>
        <v>1000</v>
      </c>
      <c r="AQ5" s="23">
        <f t="shared" si="1"/>
        <v>0</v>
      </c>
      <c r="AR5" s="23">
        <f t="shared" si="1"/>
        <v>130412.35</v>
      </c>
      <c r="AS5" s="23">
        <f t="shared" si="1"/>
        <v>130412.35</v>
      </c>
      <c r="AT5" s="23">
        <f t="shared" si="1"/>
        <v>1195468.5</v>
      </c>
      <c r="AU5" s="23">
        <f t="shared" si="1"/>
        <v>269171.67</v>
      </c>
      <c r="AV5" s="24">
        <f t="shared" si="1"/>
        <v>1464640.17</v>
      </c>
    </row>
    <row r="6" spans="1:53" ht="26.25">
      <c r="A6" s="70" t="s">
        <v>1</v>
      </c>
      <c r="B6" s="71"/>
      <c r="C6" s="71"/>
      <c r="D6" s="71"/>
      <c r="E6" s="23">
        <f>SUM(E7)</f>
        <v>0</v>
      </c>
      <c r="F6" s="23">
        <f t="shared" ref="F6:AV7" si="2">SUM(F7)</f>
        <v>0</v>
      </c>
      <c r="G6" s="23">
        <f t="shared" si="2"/>
        <v>0</v>
      </c>
      <c r="H6" s="23">
        <f t="shared" si="2"/>
        <v>0</v>
      </c>
      <c r="I6" s="23">
        <f t="shared" si="2"/>
        <v>0</v>
      </c>
      <c r="J6" s="23">
        <f t="shared" si="2"/>
        <v>0</v>
      </c>
      <c r="K6" s="23">
        <f t="shared" si="2"/>
        <v>0</v>
      </c>
      <c r="L6" s="23">
        <f t="shared" si="2"/>
        <v>0</v>
      </c>
      <c r="M6" s="23">
        <f t="shared" si="2"/>
        <v>0</v>
      </c>
      <c r="N6" s="23">
        <f t="shared" si="2"/>
        <v>0</v>
      </c>
      <c r="O6" s="23">
        <f t="shared" si="2"/>
        <v>0</v>
      </c>
      <c r="P6" s="23">
        <f t="shared" si="2"/>
        <v>0</v>
      </c>
      <c r="Q6" s="23">
        <f t="shared" si="2"/>
        <v>0</v>
      </c>
      <c r="R6" s="23">
        <f t="shared" si="2"/>
        <v>0</v>
      </c>
      <c r="S6" s="23">
        <f t="shared" si="2"/>
        <v>45000</v>
      </c>
      <c r="T6" s="23">
        <f t="shared" si="2"/>
        <v>229885</v>
      </c>
      <c r="U6" s="23">
        <f t="shared" si="2"/>
        <v>274885</v>
      </c>
      <c r="V6" s="23">
        <f t="shared" si="2"/>
        <v>82200</v>
      </c>
      <c r="W6" s="23">
        <f t="shared" si="2"/>
        <v>10000</v>
      </c>
      <c r="X6" s="23">
        <f t="shared" si="2"/>
        <v>92200</v>
      </c>
      <c r="Y6" s="23">
        <f t="shared" si="2"/>
        <v>0</v>
      </c>
      <c r="Z6" s="23">
        <f t="shared" si="2"/>
        <v>0</v>
      </c>
      <c r="AA6" s="23">
        <f t="shared" si="2"/>
        <v>0</v>
      </c>
      <c r="AB6" s="23">
        <f t="shared" si="2"/>
        <v>3000</v>
      </c>
      <c r="AC6" s="23">
        <f t="shared" si="2"/>
        <v>0</v>
      </c>
      <c r="AD6" s="23">
        <f t="shared" si="2"/>
        <v>3000</v>
      </c>
      <c r="AE6" s="23">
        <f t="shared" si="2"/>
        <v>22000</v>
      </c>
      <c r="AF6" s="23">
        <f t="shared" si="2"/>
        <v>0</v>
      </c>
      <c r="AG6" s="23">
        <f t="shared" si="2"/>
        <v>22000</v>
      </c>
      <c r="AH6" s="23">
        <f t="shared" si="2"/>
        <v>0</v>
      </c>
      <c r="AI6" s="23">
        <f t="shared" si="2"/>
        <v>0</v>
      </c>
      <c r="AJ6" s="23">
        <f t="shared" si="2"/>
        <v>0</v>
      </c>
      <c r="AK6" s="23">
        <f t="shared" si="2"/>
        <v>0</v>
      </c>
      <c r="AL6" s="23">
        <f t="shared" si="2"/>
        <v>0</v>
      </c>
      <c r="AM6" s="23">
        <f t="shared" si="2"/>
        <v>0</v>
      </c>
      <c r="AN6" s="23">
        <f t="shared" si="2"/>
        <v>0</v>
      </c>
      <c r="AO6" s="23">
        <f t="shared" si="2"/>
        <v>0</v>
      </c>
      <c r="AP6" s="23">
        <f t="shared" si="2"/>
        <v>0</v>
      </c>
      <c r="AQ6" s="23">
        <f t="shared" si="2"/>
        <v>0</v>
      </c>
      <c r="AR6" s="23">
        <f t="shared" si="2"/>
        <v>0</v>
      </c>
      <c r="AS6" s="23">
        <f t="shared" si="2"/>
        <v>0</v>
      </c>
      <c r="AT6" s="23">
        <f t="shared" si="2"/>
        <v>152200</v>
      </c>
      <c r="AU6" s="23">
        <f t="shared" si="2"/>
        <v>239885</v>
      </c>
      <c r="AV6" s="24">
        <f t="shared" si="2"/>
        <v>392085</v>
      </c>
    </row>
    <row r="7" spans="1:53" ht="26.25">
      <c r="A7" s="70" t="s">
        <v>2</v>
      </c>
      <c r="B7" s="71"/>
      <c r="C7" s="71"/>
      <c r="D7" s="71"/>
      <c r="E7" s="23">
        <f>SUM(E8)</f>
        <v>0</v>
      </c>
      <c r="F7" s="23">
        <f t="shared" si="2"/>
        <v>0</v>
      </c>
      <c r="G7" s="23">
        <f t="shared" si="2"/>
        <v>0</v>
      </c>
      <c r="H7" s="23">
        <f t="shared" si="2"/>
        <v>0</v>
      </c>
      <c r="I7" s="23">
        <f t="shared" si="2"/>
        <v>0</v>
      </c>
      <c r="J7" s="23">
        <f t="shared" si="2"/>
        <v>0</v>
      </c>
      <c r="K7" s="23">
        <f t="shared" si="2"/>
        <v>0</v>
      </c>
      <c r="L7" s="23">
        <f t="shared" si="2"/>
        <v>0</v>
      </c>
      <c r="M7" s="23">
        <f t="shared" si="2"/>
        <v>0</v>
      </c>
      <c r="N7" s="23">
        <f t="shared" si="2"/>
        <v>0</v>
      </c>
      <c r="O7" s="23">
        <f t="shared" si="2"/>
        <v>0</v>
      </c>
      <c r="P7" s="23">
        <f t="shared" si="2"/>
        <v>0</v>
      </c>
      <c r="Q7" s="23">
        <f t="shared" si="2"/>
        <v>0</v>
      </c>
      <c r="R7" s="23">
        <f t="shared" si="2"/>
        <v>0</v>
      </c>
      <c r="S7" s="23">
        <f t="shared" si="2"/>
        <v>45000</v>
      </c>
      <c r="T7" s="23">
        <f t="shared" si="2"/>
        <v>229885</v>
      </c>
      <c r="U7" s="23">
        <f t="shared" si="2"/>
        <v>274885</v>
      </c>
      <c r="V7" s="23">
        <f t="shared" si="2"/>
        <v>82200</v>
      </c>
      <c r="W7" s="23">
        <f t="shared" si="2"/>
        <v>10000</v>
      </c>
      <c r="X7" s="23">
        <f t="shared" si="2"/>
        <v>92200</v>
      </c>
      <c r="Y7" s="23">
        <f t="shared" si="2"/>
        <v>0</v>
      </c>
      <c r="Z7" s="23">
        <f t="shared" si="2"/>
        <v>0</v>
      </c>
      <c r="AA7" s="23">
        <f t="shared" si="2"/>
        <v>0</v>
      </c>
      <c r="AB7" s="23">
        <f t="shared" si="2"/>
        <v>3000</v>
      </c>
      <c r="AC7" s="23">
        <f t="shared" si="2"/>
        <v>0</v>
      </c>
      <c r="AD7" s="23">
        <f t="shared" si="2"/>
        <v>3000</v>
      </c>
      <c r="AE7" s="23">
        <f t="shared" si="2"/>
        <v>22000</v>
      </c>
      <c r="AF7" s="23">
        <f t="shared" si="2"/>
        <v>0</v>
      </c>
      <c r="AG7" s="23">
        <f t="shared" si="2"/>
        <v>22000</v>
      </c>
      <c r="AH7" s="23">
        <f t="shared" si="2"/>
        <v>0</v>
      </c>
      <c r="AI7" s="23">
        <f t="shared" si="2"/>
        <v>0</v>
      </c>
      <c r="AJ7" s="23">
        <f t="shared" si="2"/>
        <v>0</v>
      </c>
      <c r="AK7" s="23">
        <f t="shared" si="2"/>
        <v>0</v>
      </c>
      <c r="AL7" s="23">
        <f t="shared" si="2"/>
        <v>0</v>
      </c>
      <c r="AM7" s="23">
        <f t="shared" si="2"/>
        <v>0</v>
      </c>
      <c r="AN7" s="23">
        <f t="shared" si="2"/>
        <v>0</v>
      </c>
      <c r="AO7" s="23">
        <f t="shared" si="2"/>
        <v>0</v>
      </c>
      <c r="AP7" s="23">
        <f t="shared" si="2"/>
        <v>0</v>
      </c>
      <c r="AQ7" s="23">
        <f t="shared" si="2"/>
        <v>0</v>
      </c>
      <c r="AR7" s="23">
        <f t="shared" si="2"/>
        <v>0</v>
      </c>
      <c r="AS7" s="23">
        <f t="shared" si="2"/>
        <v>0</v>
      </c>
      <c r="AT7" s="23">
        <f t="shared" si="2"/>
        <v>152200</v>
      </c>
      <c r="AU7" s="23">
        <f t="shared" si="2"/>
        <v>239885</v>
      </c>
      <c r="AV7" s="24">
        <f t="shared" si="2"/>
        <v>392085</v>
      </c>
    </row>
    <row r="8" spans="1:53" ht="26.25">
      <c r="A8" s="70" t="s">
        <v>3</v>
      </c>
      <c r="B8" s="71"/>
      <c r="C8" s="71"/>
      <c r="D8" s="71"/>
      <c r="E8" s="23">
        <f>SUM(E9:E21)</f>
        <v>0</v>
      </c>
      <c r="F8" s="23">
        <f t="shared" ref="F8:AV8" si="3">SUM(F9:F21)</f>
        <v>0</v>
      </c>
      <c r="G8" s="23">
        <f t="shared" si="3"/>
        <v>0</v>
      </c>
      <c r="H8" s="23">
        <f t="shared" si="3"/>
        <v>0</v>
      </c>
      <c r="I8" s="23">
        <f t="shared" si="3"/>
        <v>0</v>
      </c>
      <c r="J8" s="23">
        <f t="shared" si="3"/>
        <v>0</v>
      </c>
      <c r="K8" s="23">
        <f t="shared" si="3"/>
        <v>0</v>
      </c>
      <c r="L8" s="23">
        <f t="shared" si="3"/>
        <v>0</v>
      </c>
      <c r="M8" s="23">
        <f t="shared" si="3"/>
        <v>0</v>
      </c>
      <c r="N8" s="23">
        <f t="shared" si="3"/>
        <v>0</v>
      </c>
      <c r="O8" s="23">
        <f t="shared" si="3"/>
        <v>0</v>
      </c>
      <c r="P8" s="23">
        <f t="shared" si="3"/>
        <v>0</v>
      </c>
      <c r="Q8" s="23">
        <f t="shared" si="3"/>
        <v>0</v>
      </c>
      <c r="R8" s="23">
        <f t="shared" si="3"/>
        <v>0</v>
      </c>
      <c r="S8" s="23">
        <f t="shared" si="3"/>
        <v>45000</v>
      </c>
      <c r="T8" s="23">
        <f t="shared" si="3"/>
        <v>229885</v>
      </c>
      <c r="U8" s="23">
        <f t="shared" si="3"/>
        <v>274885</v>
      </c>
      <c r="V8" s="23">
        <f t="shared" si="3"/>
        <v>82200</v>
      </c>
      <c r="W8" s="23">
        <f t="shared" si="3"/>
        <v>10000</v>
      </c>
      <c r="X8" s="23">
        <f t="shared" si="3"/>
        <v>92200</v>
      </c>
      <c r="Y8" s="23">
        <f t="shared" si="3"/>
        <v>0</v>
      </c>
      <c r="Z8" s="23">
        <f t="shared" si="3"/>
        <v>0</v>
      </c>
      <c r="AA8" s="23">
        <f t="shared" si="3"/>
        <v>0</v>
      </c>
      <c r="AB8" s="23">
        <f t="shared" si="3"/>
        <v>3000</v>
      </c>
      <c r="AC8" s="23">
        <f t="shared" si="3"/>
        <v>0</v>
      </c>
      <c r="AD8" s="23">
        <f t="shared" si="3"/>
        <v>3000</v>
      </c>
      <c r="AE8" s="23">
        <f t="shared" si="3"/>
        <v>22000</v>
      </c>
      <c r="AF8" s="23">
        <f t="shared" si="3"/>
        <v>0</v>
      </c>
      <c r="AG8" s="23">
        <f t="shared" si="3"/>
        <v>22000</v>
      </c>
      <c r="AH8" s="23">
        <f t="shared" si="3"/>
        <v>0</v>
      </c>
      <c r="AI8" s="23">
        <f t="shared" si="3"/>
        <v>0</v>
      </c>
      <c r="AJ8" s="23">
        <f t="shared" si="3"/>
        <v>0</v>
      </c>
      <c r="AK8" s="23">
        <f t="shared" si="3"/>
        <v>0</v>
      </c>
      <c r="AL8" s="23">
        <f t="shared" si="3"/>
        <v>0</v>
      </c>
      <c r="AM8" s="23">
        <f t="shared" si="3"/>
        <v>0</v>
      </c>
      <c r="AN8" s="23">
        <f t="shared" si="3"/>
        <v>0</v>
      </c>
      <c r="AO8" s="23">
        <f t="shared" si="3"/>
        <v>0</v>
      </c>
      <c r="AP8" s="23">
        <f t="shared" si="3"/>
        <v>0</v>
      </c>
      <c r="AQ8" s="23">
        <f t="shared" si="3"/>
        <v>0</v>
      </c>
      <c r="AR8" s="23">
        <f t="shared" si="3"/>
        <v>0</v>
      </c>
      <c r="AS8" s="23">
        <f t="shared" si="3"/>
        <v>0</v>
      </c>
      <c r="AT8" s="23">
        <f t="shared" si="3"/>
        <v>152200</v>
      </c>
      <c r="AU8" s="23">
        <f t="shared" si="3"/>
        <v>239885</v>
      </c>
      <c r="AV8" s="24">
        <f t="shared" si="3"/>
        <v>392085</v>
      </c>
    </row>
    <row r="9" spans="1:53" ht="24" customHeight="1">
      <c r="A9" s="25"/>
      <c r="B9" s="26" t="s">
        <v>4</v>
      </c>
      <c r="C9" s="26" t="s">
        <v>5</v>
      </c>
      <c r="D9" s="27" t="s">
        <v>6</v>
      </c>
      <c r="E9" s="28">
        <v>0</v>
      </c>
      <c r="F9" s="28">
        <v>0</v>
      </c>
      <c r="G9" s="28">
        <f t="shared" ref="G9:G21" si="4">E9</f>
        <v>0</v>
      </c>
      <c r="H9" s="28"/>
      <c r="I9" s="28">
        <f t="shared" ref="I9:I21" si="5">G9+H9</f>
        <v>0</v>
      </c>
      <c r="J9" s="28">
        <v>0</v>
      </c>
      <c r="K9" s="28"/>
      <c r="L9" s="28">
        <f t="shared" ref="L9:L21" si="6">J9+K9</f>
        <v>0</v>
      </c>
      <c r="M9" s="28">
        <v>0</v>
      </c>
      <c r="N9" s="28"/>
      <c r="O9" s="28">
        <f t="shared" ref="O9:O21" si="7">M9+N9</f>
        <v>0</v>
      </c>
      <c r="P9" s="28">
        <v>0</v>
      </c>
      <c r="Q9" s="28"/>
      <c r="R9" s="28">
        <f t="shared" ref="R9:R21" si="8">P9+Q9</f>
        <v>0</v>
      </c>
      <c r="S9" s="28">
        <v>39000</v>
      </c>
      <c r="T9" s="28">
        <v>8000</v>
      </c>
      <c r="U9" s="28">
        <f t="shared" ref="U9:U21" si="9">S9+T9</f>
        <v>47000</v>
      </c>
      <c r="V9" s="28">
        <v>35000</v>
      </c>
      <c r="W9" s="28">
        <v>10000</v>
      </c>
      <c r="X9" s="28">
        <f t="shared" ref="X9:X21" si="10">V9+W9</f>
        <v>45000</v>
      </c>
      <c r="Y9" s="28">
        <v>0</v>
      </c>
      <c r="Z9" s="28"/>
      <c r="AA9" s="28">
        <f t="shared" ref="AA9:AA21" si="11">Y9+Z9</f>
        <v>0</v>
      </c>
      <c r="AB9" s="28">
        <v>0</v>
      </c>
      <c r="AC9" s="28"/>
      <c r="AD9" s="28">
        <f t="shared" ref="AD9:AD21" si="12">AB9+AC9</f>
        <v>0</v>
      </c>
      <c r="AE9" s="28">
        <v>10000</v>
      </c>
      <c r="AF9" s="28"/>
      <c r="AG9" s="28">
        <f t="shared" ref="AG9:AG21" si="13">AE9+AF9</f>
        <v>10000</v>
      </c>
      <c r="AH9" s="28">
        <v>0</v>
      </c>
      <c r="AI9" s="28"/>
      <c r="AJ9" s="28">
        <f t="shared" ref="AJ9:AJ21" si="14">AH9+AI9</f>
        <v>0</v>
      </c>
      <c r="AK9" s="28">
        <v>0</v>
      </c>
      <c r="AL9" s="28"/>
      <c r="AM9" s="28">
        <f t="shared" ref="AM9:AM21" si="15">AK9+AL9</f>
        <v>0</v>
      </c>
      <c r="AN9" s="28">
        <v>0</v>
      </c>
      <c r="AO9" s="28"/>
      <c r="AP9" s="28">
        <f t="shared" ref="AP9:AP21" si="16">AN9+AO9</f>
        <v>0</v>
      </c>
      <c r="AQ9" s="28">
        <v>0</v>
      </c>
      <c r="AR9" s="28"/>
      <c r="AS9" s="28">
        <f t="shared" ref="AS9:AS21" si="17">AQ9+AR9</f>
        <v>0</v>
      </c>
      <c r="AT9" s="28">
        <f t="shared" ref="AT9:AT21" si="18">G9+J9+M9+P9+S9+V9+Y9+AB9+AE9+AH9+AK9+AN9+AQ9</f>
        <v>84000</v>
      </c>
      <c r="AU9" s="28">
        <f t="shared" ref="AU9:AU21" si="19">H9+K9+N9+Q9+T9+W9+Z9+AC9+AF9+AI9+AL9+AO9+AR9</f>
        <v>18000</v>
      </c>
      <c r="AV9" s="29">
        <f t="shared" ref="AV9:AV21" si="20">I9+L9+O9+R9+U9+X9+AA9+AD9+AG9+AJ9+AM9+AP9+AS9</f>
        <v>102000</v>
      </c>
      <c r="AX9" t="s">
        <v>7</v>
      </c>
      <c r="AY9" t="s">
        <v>8</v>
      </c>
      <c r="AZ9" t="s">
        <v>9</v>
      </c>
      <c r="BA9" t="s">
        <v>10</v>
      </c>
    </row>
    <row r="10" spans="1:53" ht="26.25">
      <c r="A10" s="25"/>
      <c r="B10" s="26" t="s">
        <v>4</v>
      </c>
      <c r="C10" s="26" t="s">
        <v>11</v>
      </c>
      <c r="D10" s="27" t="s">
        <v>12</v>
      </c>
      <c r="E10" s="28">
        <v>0</v>
      </c>
      <c r="F10" s="28">
        <v>0</v>
      </c>
      <c r="G10" s="28">
        <f t="shared" si="4"/>
        <v>0</v>
      </c>
      <c r="H10" s="28"/>
      <c r="I10" s="28">
        <f t="shared" si="5"/>
        <v>0</v>
      </c>
      <c r="J10" s="28">
        <v>0</v>
      </c>
      <c r="K10" s="28"/>
      <c r="L10" s="28">
        <f t="shared" si="6"/>
        <v>0</v>
      </c>
      <c r="M10" s="28">
        <v>0</v>
      </c>
      <c r="N10" s="28"/>
      <c r="O10" s="28">
        <f t="shared" si="7"/>
        <v>0</v>
      </c>
      <c r="P10" s="28">
        <v>0</v>
      </c>
      <c r="Q10" s="28"/>
      <c r="R10" s="28">
        <f t="shared" si="8"/>
        <v>0</v>
      </c>
      <c r="S10" s="28">
        <v>0</v>
      </c>
      <c r="T10" s="28"/>
      <c r="U10" s="28">
        <f t="shared" si="9"/>
        <v>0</v>
      </c>
      <c r="V10" s="28">
        <v>30000</v>
      </c>
      <c r="W10" s="28">
        <v>-6000</v>
      </c>
      <c r="X10" s="28">
        <f t="shared" si="10"/>
        <v>24000</v>
      </c>
      <c r="Y10" s="28">
        <v>0</v>
      </c>
      <c r="Z10" s="28"/>
      <c r="AA10" s="28">
        <f t="shared" si="11"/>
        <v>0</v>
      </c>
      <c r="AB10" s="28">
        <v>0</v>
      </c>
      <c r="AC10" s="28"/>
      <c r="AD10" s="28">
        <f t="shared" si="12"/>
        <v>0</v>
      </c>
      <c r="AE10" s="28">
        <v>0</v>
      </c>
      <c r="AF10" s="28"/>
      <c r="AG10" s="28">
        <f t="shared" si="13"/>
        <v>0</v>
      </c>
      <c r="AH10" s="28">
        <v>0</v>
      </c>
      <c r="AI10" s="28"/>
      <c r="AJ10" s="28">
        <f t="shared" si="14"/>
        <v>0</v>
      </c>
      <c r="AK10" s="28">
        <v>0</v>
      </c>
      <c r="AL10" s="28"/>
      <c r="AM10" s="28">
        <f t="shared" si="15"/>
        <v>0</v>
      </c>
      <c r="AN10" s="28">
        <v>0</v>
      </c>
      <c r="AO10" s="28"/>
      <c r="AP10" s="28">
        <f t="shared" si="16"/>
        <v>0</v>
      </c>
      <c r="AQ10" s="28">
        <v>0</v>
      </c>
      <c r="AR10" s="28"/>
      <c r="AS10" s="28">
        <f t="shared" si="17"/>
        <v>0</v>
      </c>
      <c r="AT10" s="28">
        <f t="shared" si="18"/>
        <v>30000</v>
      </c>
      <c r="AU10" s="28">
        <f t="shared" si="19"/>
        <v>-6000</v>
      </c>
      <c r="AV10" s="29">
        <f t="shared" si="20"/>
        <v>24000</v>
      </c>
      <c r="AX10" t="s">
        <v>7</v>
      </c>
      <c r="AY10" t="s">
        <v>8</v>
      </c>
      <c r="AZ10" t="s">
        <v>9</v>
      </c>
      <c r="BA10" t="s">
        <v>10</v>
      </c>
    </row>
    <row r="11" spans="1:53" s="13" customFormat="1" ht="26.25">
      <c r="A11" s="25" t="s">
        <v>320</v>
      </c>
      <c r="B11" s="26" t="s">
        <v>4</v>
      </c>
      <c r="C11" s="36">
        <v>42219</v>
      </c>
      <c r="D11" s="27" t="s">
        <v>321</v>
      </c>
      <c r="E11" s="28">
        <v>0</v>
      </c>
      <c r="F11" s="28">
        <v>0</v>
      </c>
      <c r="G11" s="28">
        <f t="shared" ref="G11" si="21">E11</f>
        <v>0</v>
      </c>
      <c r="H11" s="28"/>
      <c r="I11" s="28">
        <f t="shared" ref="I11" si="22">G11+H11</f>
        <v>0</v>
      </c>
      <c r="J11" s="28">
        <v>0</v>
      </c>
      <c r="K11" s="28"/>
      <c r="L11" s="28">
        <f t="shared" ref="L11" si="23">J11+K11</f>
        <v>0</v>
      </c>
      <c r="M11" s="28">
        <v>0</v>
      </c>
      <c r="N11" s="28"/>
      <c r="O11" s="28">
        <f t="shared" ref="O11" si="24">M11+N11</f>
        <v>0</v>
      </c>
      <c r="P11" s="28">
        <v>0</v>
      </c>
      <c r="Q11" s="28"/>
      <c r="R11" s="28">
        <f t="shared" ref="R11" si="25">P11+Q11</f>
        <v>0</v>
      </c>
      <c r="S11" s="28">
        <v>0</v>
      </c>
      <c r="T11" s="28">
        <v>1249</v>
      </c>
      <c r="U11" s="28">
        <f t="shared" ref="U11" si="26">S11+T11</f>
        <v>1249</v>
      </c>
      <c r="V11" s="28">
        <v>0</v>
      </c>
      <c r="W11" s="28"/>
      <c r="X11" s="28">
        <f t="shared" ref="X11" si="27">V11+W11</f>
        <v>0</v>
      </c>
      <c r="Y11" s="28">
        <v>0</v>
      </c>
      <c r="Z11" s="28"/>
      <c r="AA11" s="28">
        <f t="shared" ref="AA11" si="28">Y11+Z11</f>
        <v>0</v>
      </c>
      <c r="AB11" s="28">
        <v>0</v>
      </c>
      <c r="AC11" s="28"/>
      <c r="AD11" s="28">
        <f t="shared" ref="AD11" si="29">AB11+AC11</f>
        <v>0</v>
      </c>
      <c r="AE11" s="28">
        <v>0</v>
      </c>
      <c r="AF11" s="28"/>
      <c r="AG11" s="28">
        <f t="shared" ref="AG11" si="30">AE11+AF11</f>
        <v>0</v>
      </c>
      <c r="AH11" s="28">
        <v>0</v>
      </c>
      <c r="AI11" s="28"/>
      <c r="AJ11" s="28">
        <f t="shared" ref="AJ11" si="31">AH11+AI11</f>
        <v>0</v>
      </c>
      <c r="AK11" s="28">
        <v>0</v>
      </c>
      <c r="AL11" s="28"/>
      <c r="AM11" s="28">
        <f t="shared" ref="AM11" si="32">AK11+AL11</f>
        <v>0</v>
      </c>
      <c r="AN11" s="28">
        <v>0</v>
      </c>
      <c r="AO11" s="28"/>
      <c r="AP11" s="28">
        <f t="shared" ref="AP11" si="33">AN11+AO11</f>
        <v>0</v>
      </c>
      <c r="AQ11" s="28">
        <v>0</v>
      </c>
      <c r="AR11" s="28"/>
      <c r="AS11" s="28">
        <f t="shared" ref="AS11" si="34">AQ11+AR11</f>
        <v>0</v>
      </c>
      <c r="AT11" s="28">
        <f t="shared" ref="AT11" si="35">G11+J11+M11+P11+S11+V11+Y11+AB11+AE11+AH11+AK11+AN11+AQ11</f>
        <v>0</v>
      </c>
      <c r="AU11" s="28">
        <f t="shared" ref="AU11" si="36">H11+K11+N11+Q11+T11+W11+Z11+AC11+AF11+AI11+AL11+AO11+AR11</f>
        <v>1249</v>
      </c>
      <c r="AV11" s="29">
        <f t="shared" ref="AV11" si="37">I11+L11+O11+R11+U11+X11+AA11+AD11+AG11+AJ11+AM11+AP11+AS11</f>
        <v>1249</v>
      </c>
      <c r="AX11" s="13" t="s">
        <v>7</v>
      </c>
      <c r="AY11" s="13" t="s">
        <v>8</v>
      </c>
      <c r="AZ11" s="13" t="s">
        <v>9</v>
      </c>
      <c r="BA11" s="13" t="s">
        <v>10</v>
      </c>
    </row>
    <row r="12" spans="1:53" ht="26.25">
      <c r="A12" s="25"/>
      <c r="B12" s="26" t="s">
        <v>4</v>
      </c>
      <c r="C12" s="26" t="s">
        <v>13</v>
      </c>
      <c r="D12" s="27" t="s">
        <v>14</v>
      </c>
      <c r="E12" s="28">
        <v>0</v>
      </c>
      <c r="F12" s="28">
        <v>0</v>
      </c>
      <c r="G12" s="28">
        <f t="shared" si="4"/>
        <v>0</v>
      </c>
      <c r="H12" s="28"/>
      <c r="I12" s="28">
        <f t="shared" si="5"/>
        <v>0</v>
      </c>
      <c r="J12" s="28">
        <v>0</v>
      </c>
      <c r="K12" s="28"/>
      <c r="L12" s="28">
        <f t="shared" si="6"/>
        <v>0</v>
      </c>
      <c r="M12" s="28">
        <v>0</v>
      </c>
      <c r="N12" s="28"/>
      <c r="O12" s="28">
        <f t="shared" si="7"/>
        <v>0</v>
      </c>
      <c r="P12" s="28">
        <v>0</v>
      </c>
      <c r="Q12" s="28"/>
      <c r="R12" s="28">
        <f t="shared" si="8"/>
        <v>0</v>
      </c>
      <c r="S12" s="28">
        <v>0</v>
      </c>
      <c r="T12" s="28"/>
      <c r="U12" s="28">
        <f t="shared" si="9"/>
        <v>0</v>
      </c>
      <c r="V12" s="28">
        <v>2700</v>
      </c>
      <c r="W12" s="28"/>
      <c r="X12" s="28">
        <f t="shared" si="10"/>
        <v>2700</v>
      </c>
      <c r="Y12" s="28">
        <v>0</v>
      </c>
      <c r="Z12" s="28"/>
      <c r="AA12" s="28">
        <f t="shared" si="11"/>
        <v>0</v>
      </c>
      <c r="AB12" s="28">
        <v>0</v>
      </c>
      <c r="AC12" s="28"/>
      <c r="AD12" s="28">
        <f t="shared" si="12"/>
        <v>0</v>
      </c>
      <c r="AE12" s="28">
        <v>0</v>
      </c>
      <c r="AF12" s="28"/>
      <c r="AG12" s="28">
        <f t="shared" si="13"/>
        <v>0</v>
      </c>
      <c r="AH12" s="28">
        <v>0</v>
      </c>
      <c r="AI12" s="28"/>
      <c r="AJ12" s="28">
        <f t="shared" si="14"/>
        <v>0</v>
      </c>
      <c r="AK12" s="28">
        <v>0</v>
      </c>
      <c r="AL12" s="28"/>
      <c r="AM12" s="28">
        <f t="shared" si="15"/>
        <v>0</v>
      </c>
      <c r="AN12" s="28">
        <v>0</v>
      </c>
      <c r="AO12" s="28"/>
      <c r="AP12" s="28">
        <f t="shared" si="16"/>
        <v>0</v>
      </c>
      <c r="AQ12" s="28">
        <v>0</v>
      </c>
      <c r="AR12" s="28"/>
      <c r="AS12" s="28">
        <f t="shared" si="17"/>
        <v>0</v>
      </c>
      <c r="AT12" s="28">
        <f t="shared" si="18"/>
        <v>2700</v>
      </c>
      <c r="AU12" s="28">
        <f t="shared" si="19"/>
        <v>0</v>
      </c>
      <c r="AV12" s="29">
        <f t="shared" si="20"/>
        <v>2700</v>
      </c>
      <c r="AX12" t="s">
        <v>7</v>
      </c>
      <c r="AY12" t="s">
        <v>8</v>
      </c>
      <c r="AZ12" t="s">
        <v>9</v>
      </c>
      <c r="BA12" t="s">
        <v>10</v>
      </c>
    </row>
    <row r="13" spans="1:53" ht="26.25">
      <c r="A13" s="25"/>
      <c r="B13" s="26" t="s">
        <v>4</v>
      </c>
      <c r="C13" s="26" t="s">
        <v>15</v>
      </c>
      <c r="D13" s="27" t="s">
        <v>16</v>
      </c>
      <c r="E13" s="28">
        <v>0</v>
      </c>
      <c r="F13" s="28">
        <v>0</v>
      </c>
      <c r="G13" s="28">
        <f t="shared" si="4"/>
        <v>0</v>
      </c>
      <c r="H13" s="28"/>
      <c r="I13" s="28">
        <f t="shared" si="5"/>
        <v>0</v>
      </c>
      <c r="J13" s="28">
        <v>0</v>
      </c>
      <c r="K13" s="28"/>
      <c r="L13" s="28">
        <f t="shared" si="6"/>
        <v>0</v>
      </c>
      <c r="M13" s="28">
        <v>0</v>
      </c>
      <c r="N13" s="28"/>
      <c r="O13" s="28">
        <f t="shared" si="7"/>
        <v>0</v>
      </c>
      <c r="P13" s="28">
        <v>0</v>
      </c>
      <c r="Q13" s="28"/>
      <c r="R13" s="28">
        <f t="shared" si="8"/>
        <v>0</v>
      </c>
      <c r="S13" s="28">
        <v>0</v>
      </c>
      <c r="T13" s="28"/>
      <c r="U13" s="28">
        <f t="shared" si="9"/>
        <v>0</v>
      </c>
      <c r="V13" s="28">
        <v>1500</v>
      </c>
      <c r="W13" s="28"/>
      <c r="X13" s="28">
        <f t="shared" si="10"/>
        <v>1500</v>
      </c>
      <c r="Y13" s="28">
        <v>0</v>
      </c>
      <c r="Z13" s="28"/>
      <c r="AA13" s="28">
        <f t="shared" si="11"/>
        <v>0</v>
      </c>
      <c r="AB13" s="28">
        <v>0</v>
      </c>
      <c r="AC13" s="28"/>
      <c r="AD13" s="28">
        <f t="shared" si="12"/>
        <v>0</v>
      </c>
      <c r="AE13" s="28">
        <v>0</v>
      </c>
      <c r="AF13" s="28"/>
      <c r="AG13" s="28">
        <f t="shared" si="13"/>
        <v>0</v>
      </c>
      <c r="AH13" s="28">
        <v>0</v>
      </c>
      <c r="AI13" s="28"/>
      <c r="AJ13" s="28">
        <f t="shared" si="14"/>
        <v>0</v>
      </c>
      <c r="AK13" s="28">
        <v>0</v>
      </c>
      <c r="AL13" s="28"/>
      <c r="AM13" s="28">
        <f t="shared" si="15"/>
        <v>0</v>
      </c>
      <c r="AN13" s="28">
        <v>0</v>
      </c>
      <c r="AO13" s="28"/>
      <c r="AP13" s="28">
        <f t="shared" si="16"/>
        <v>0</v>
      </c>
      <c r="AQ13" s="28">
        <v>0</v>
      </c>
      <c r="AR13" s="28"/>
      <c r="AS13" s="28">
        <f t="shared" si="17"/>
        <v>0</v>
      </c>
      <c r="AT13" s="28">
        <f t="shared" si="18"/>
        <v>1500</v>
      </c>
      <c r="AU13" s="28">
        <f t="shared" si="19"/>
        <v>0</v>
      </c>
      <c r="AV13" s="29">
        <f t="shared" si="20"/>
        <v>1500</v>
      </c>
      <c r="AX13" t="s">
        <v>7</v>
      </c>
      <c r="AY13" t="s">
        <v>8</v>
      </c>
      <c r="AZ13" t="s">
        <v>9</v>
      </c>
      <c r="BA13" t="s">
        <v>10</v>
      </c>
    </row>
    <row r="14" spans="1:53" ht="26.25">
      <c r="A14" s="25"/>
      <c r="B14" s="26" t="s">
        <v>4</v>
      </c>
      <c r="C14" s="26" t="s">
        <v>17</v>
      </c>
      <c r="D14" s="27" t="s">
        <v>18</v>
      </c>
      <c r="E14" s="28">
        <v>0</v>
      </c>
      <c r="F14" s="28">
        <v>0</v>
      </c>
      <c r="G14" s="28">
        <f t="shared" si="4"/>
        <v>0</v>
      </c>
      <c r="H14" s="28"/>
      <c r="I14" s="28">
        <f t="shared" si="5"/>
        <v>0</v>
      </c>
      <c r="J14" s="28">
        <v>0</v>
      </c>
      <c r="K14" s="28"/>
      <c r="L14" s="28">
        <f t="shared" si="6"/>
        <v>0</v>
      </c>
      <c r="M14" s="28">
        <v>0</v>
      </c>
      <c r="N14" s="28"/>
      <c r="O14" s="28">
        <f t="shared" si="7"/>
        <v>0</v>
      </c>
      <c r="P14" s="28">
        <v>0</v>
      </c>
      <c r="Q14" s="28"/>
      <c r="R14" s="28">
        <f t="shared" si="8"/>
        <v>0</v>
      </c>
      <c r="S14" s="28">
        <v>0</v>
      </c>
      <c r="T14" s="28"/>
      <c r="U14" s="28">
        <f t="shared" si="9"/>
        <v>0</v>
      </c>
      <c r="V14" s="28">
        <v>1000</v>
      </c>
      <c r="W14" s="28"/>
      <c r="X14" s="28">
        <f t="shared" si="10"/>
        <v>1000</v>
      </c>
      <c r="Y14" s="28">
        <v>0</v>
      </c>
      <c r="Z14" s="28"/>
      <c r="AA14" s="28">
        <f t="shared" si="11"/>
        <v>0</v>
      </c>
      <c r="AB14" s="28">
        <v>0</v>
      </c>
      <c r="AC14" s="28"/>
      <c r="AD14" s="28">
        <f t="shared" si="12"/>
        <v>0</v>
      </c>
      <c r="AE14" s="28">
        <v>0</v>
      </c>
      <c r="AF14" s="28"/>
      <c r="AG14" s="28">
        <f t="shared" si="13"/>
        <v>0</v>
      </c>
      <c r="AH14" s="28">
        <v>0</v>
      </c>
      <c r="AI14" s="28"/>
      <c r="AJ14" s="28">
        <f t="shared" si="14"/>
        <v>0</v>
      </c>
      <c r="AK14" s="28">
        <v>0</v>
      </c>
      <c r="AL14" s="28"/>
      <c r="AM14" s="28">
        <f t="shared" si="15"/>
        <v>0</v>
      </c>
      <c r="AN14" s="28">
        <v>0</v>
      </c>
      <c r="AO14" s="28"/>
      <c r="AP14" s="28">
        <f t="shared" si="16"/>
        <v>0</v>
      </c>
      <c r="AQ14" s="28">
        <v>0</v>
      </c>
      <c r="AR14" s="28"/>
      <c r="AS14" s="28">
        <f t="shared" si="17"/>
        <v>0</v>
      </c>
      <c r="AT14" s="28">
        <f t="shared" si="18"/>
        <v>1000</v>
      </c>
      <c r="AU14" s="28">
        <f t="shared" si="19"/>
        <v>0</v>
      </c>
      <c r="AV14" s="29">
        <f t="shared" si="20"/>
        <v>1000</v>
      </c>
      <c r="AX14" t="s">
        <v>7</v>
      </c>
      <c r="AY14" t="s">
        <v>8</v>
      </c>
      <c r="AZ14" t="s">
        <v>9</v>
      </c>
      <c r="BA14" t="s">
        <v>10</v>
      </c>
    </row>
    <row r="15" spans="1:53" ht="26.25">
      <c r="A15" s="25"/>
      <c r="B15" s="26" t="s">
        <v>4</v>
      </c>
      <c r="C15" s="26" t="s">
        <v>19</v>
      </c>
      <c r="D15" s="27" t="s">
        <v>20</v>
      </c>
      <c r="E15" s="28">
        <v>0</v>
      </c>
      <c r="F15" s="28">
        <v>0</v>
      </c>
      <c r="G15" s="28">
        <f t="shared" si="4"/>
        <v>0</v>
      </c>
      <c r="H15" s="28"/>
      <c r="I15" s="28">
        <f t="shared" si="5"/>
        <v>0</v>
      </c>
      <c r="J15" s="28">
        <v>0</v>
      </c>
      <c r="K15" s="28"/>
      <c r="L15" s="28">
        <f t="shared" si="6"/>
        <v>0</v>
      </c>
      <c r="M15" s="28">
        <v>0</v>
      </c>
      <c r="N15" s="28"/>
      <c r="O15" s="28">
        <f t="shared" si="7"/>
        <v>0</v>
      </c>
      <c r="P15" s="28">
        <v>0</v>
      </c>
      <c r="Q15" s="28"/>
      <c r="R15" s="28">
        <f t="shared" si="8"/>
        <v>0</v>
      </c>
      <c r="S15" s="28">
        <v>0</v>
      </c>
      <c r="T15" s="28">
        <v>5500</v>
      </c>
      <c r="U15" s="28">
        <f t="shared" si="9"/>
        <v>5500</v>
      </c>
      <c r="V15" s="28">
        <v>3000</v>
      </c>
      <c r="W15" s="28">
        <v>6000</v>
      </c>
      <c r="X15" s="28">
        <f t="shared" si="10"/>
        <v>9000</v>
      </c>
      <c r="Y15" s="28">
        <v>0</v>
      </c>
      <c r="Z15" s="28"/>
      <c r="AA15" s="28">
        <f t="shared" si="11"/>
        <v>0</v>
      </c>
      <c r="AB15" s="28">
        <v>0</v>
      </c>
      <c r="AC15" s="28"/>
      <c r="AD15" s="28">
        <f t="shared" si="12"/>
        <v>0</v>
      </c>
      <c r="AE15" s="28">
        <v>0</v>
      </c>
      <c r="AF15" s="28"/>
      <c r="AG15" s="28">
        <f t="shared" si="13"/>
        <v>0</v>
      </c>
      <c r="AH15" s="28">
        <v>0</v>
      </c>
      <c r="AI15" s="28"/>
      <c r="AJ15" s="28">
        <f t="shared" si="14"/>
        <v>0</v>
      </c>
      <c r="AK15" s="28">
        <v>0</v>
      </c>
      <c r="AL15" s="28"/>
      <c r="AM15" s="28">
        <f t="shared" si="15"/>
        <v>0</v>
      </c>
      <c r="AN15" s="28">
        <v>0</v>
      </c>
      <c r="AO15" s="28"/>
      <c r="AP15" s="28">
        <f t="shared" si="16"/>
        <v>0</v>
      </c>
      <c r="AQ15" s="28">
        <v>0</v>
      </c>
      <c r="AR15" s="28"/>
      <c r="AS15" s="28">
        <f t="shared" si="17"/>
        <v>0</v>
      </c>
      <c r="AT15" s="28">
        <f t="shared" si="18"/>
        <v>3000</v>
      </c>
      <c r="AU15" s="28">
        <f t="shared" si="19"/>
        <v>11500</v>
      </c>
      <c r="AV15" s="29">
        <f t="shared" si="20"/>
        <v>14500</v>
      </c>
      <c r="AX15" t="s">
        <v>7</v>
      </c>
      <c r="AY15" t="s">
        <v>8</v>
      </c>
      <c r="AZ15" t="s">
        <v>9</v>
      </c>
      <c r="BA15" t="s">
        <v>10</v>
      </c>
    </row>
    <row r="16" spans="1:53" s="13" customFormat="1" ht="26.25">
      <c r="A16" s="25"/>
      <c r="B16" s="26" t="s">
        <v>4</v>
      </c>
      <c r="C16" s="36">
        <v>42242</v>
      </c>
      <c r="D16" s="27" t="s">
        <v>322</v>
      </c>
      <c r="E16" s="28">
        <v>0</v>
      </c>
      <c r="F16" s="28">
        <v>0</v>
      </c>
      <c r="G16" s="28">
        <f t="shared" ref="G16" si="38">E16</f>
        <v>0</v>
      </c>
      <c r="H16" s="28"/>
      <c r="I16" s="28">
        <f t="shared" ref="I16" si="39">G16+H16</f>
        <v>0</v>
      </c>
      <c r="J16" s="28">
        <v>0</v>
      </c>
      <c r="K16" s="28"/>
      <c r="L16" s="28">
        <f t="shared" ref="L16" si="40">J16+K16</f>
        <v>0</v>
      </c>
      <c r="M16" s="28">
        <v>0</v>
      </c>
      <c r="N16" s="28"/>
      <c r="O16" s="28">
        <f t="shared" ref="O16" si="41">M16+N16</f>
        <v>0</v>
      </c>
      <c r="P16" s="28">
        <v>0</v>
      </c>
      <c r="Q16" s="28"/>
      <c r="R16" s="28">
        <f t="shared" ref="R16" si="42">P16+Q16</f>
        <v>0</v>
      </c>
      <c r="S16" s="28">
        <v>0</v>
      </c>
      <c r="T16" s="28">
        <v>11136</v>
      </c>
      <c r="U16" s="28">
        <f t="shared" ref="U16" si="43">S16+T16</f>
        <v>11136</v>
      </c>
      <c r="V16" s="28">
        <v>0</v>
      </c>
      <c r="W16" s="28"/>
      <c r="X16" s="28">
        <f t="shared" ref="X16" si="44">V16+W16</f>
        <v>0</v>
      </c>
      <c r="Y16" s="28">
        <v>0</v>
      </c>
      <c r="Z16" s="28"/>
      <c r="AA16" s="28">
        <f t="shared" ref="AA16" si="45">Y16+Z16</f>
        <v>0</v>
      </c>
      <c r="AB16" s="28">
        <v>0</v>
      </c>
      <c r="AC16" s="28"/>
      <c r="AD16" s="28">
        <f t="shared" ref="AD16" si="46">AB16+AC16</f>
        <v>0</v>
      </c>
      <c r="AE16" s="28">
        <v>0</v>
      </c>
      <c r="AF16" s="28"/>
      <c r="AG16" s="28">
        <f t="shared" ref="AG16" si="47">AE16+AF16</f>
        <v>0</v>
      </c>
      <c r="AH16" s="28">
        <v>0</v>
      </c>
      <c r="AI16" s="28"/>
      <c r="AJ16" s="28">
        <f t="shared" ref="AJ16" si="48">AH16+AI16</f>
        <v>0</v>
      </c>
      <c r="AK16" s="28">
        <v>0</v>
      </c>
      <c r="AL16" s="28"/>
      <c r="AM16" s="28">
        <f t="shared" ref="AM16" si="49">AK16+AL16</f>
        <v>0</v>
      </c>
      <c r="AN16" s="28">
        <v>0</v>
      </c>
      <c r="AO16" s="28"/>
      <c r="AP16" s="28">
        <f t="shared" ref="AP16" si="50">AN16+AO16</f>
        <v>0</v>
      </c>
      <c r="AQ16" s="28">
        <v>0</v>
      </c>
      <c r="AR16" s="28"/>
      <c r="AS16" s="28">
        <f t="shared" ref="AS16" si="51">AQ16+AR16</f>
        <v>0</v>
      </c>
      <c r="AT16" s="28">
        <f t="shared" ref="AT16" si="52">G16+J16+M16+P16+S16+V16+Y16+AB16+AE16+AH16+AK16+AN16+AQ16</f>
        <v>0</v>
      </c>
      <c r="AU16" s="28">
        <f t="shared" ref="AU16" si="53">H16+K16+N16+Q16+T16+W16+Z16+AC16+AF16+AI16+AL16+AO16+AR16</f>
        <v>11136</v>
      </c>
      <c r="AV16" s="29">
        <f t="shared" ref="AV16" si="54">I16+L16+O16+R16+U16+X16+AA16+AD16+AG16+AJ16+AM16+AP16+AS16</f>
        <v>11136</v>
      </c>
      <c r="AX16" s="13" t="s">
        <v>7</v>
      </c>
      <c r="AY16" s="13" t="s">
        <v>8</v>
      </c>
      <c r="AZ16" s="13" t="s">
        <v>9</v>
      </c>
      <c r="BA16" s="13" t="s">
        <v>10</v>
      </c>
    </row>
    <row r="17" spans="1:53" ht="26.25">
      <c r="A17" s="25"/>
      <c r="B17" s="26" t="s">
        <v>4</v>
      </c>
      <c r="C17" s="26" t="s">
        <v>21</v>
      </c>
      <c r="D17" s="27" t="s">
        <v>22</v>
      </c>
      <c r="E17" s="28">
        <v>0</v>
      </c>
      <c r="F17" s="28">
        <v>0</v>
      </c>
      <c r="G17" s="28">
        <f t="shared" si="4"/>
        <v>0</v>
      </c>
      <c r="H17" s="28"/>
      <c r="I17" s="28">
        <f t="shared" si="5"/>
        <v>0</v>
      </c>
      <c r="J17" s="28">
        <v>0</v>
      </c>
      <c r="K17" s="28"/>
      <c r="L17" s="28">
        <f t="shared" si="6"/>
        <v>0</v>
      </c>
      <c r="M17" s="28">
        <v>0</v>
      </c>
      <c r="N17" s="28"/>
      <c r="O17" s="28">
        <f t="shared" si="7"/>
        <v>0</v>
      </c>
      <c r="P17" s="28">
        <v>0</v>
      </c>
      <c r="Q17" s="28"/>
      <c r="R17" s="28">
        <f t="shared" si="8"/>
        <v>0</v>
      </c>
      <c r="S17" s="28">
        <v>0</v>
      </c>
      <c r="T17" s="28"/>
      <c r="U17" s="28">
        <f t="shared" si="9"/>
        <v>0</v>
      </c>
      <c r="V17" s="28">
        <v>0</v>
      </c>
      <c r="W17" s="28"/>
      <c r="X17" s="28">
        <f t="shared" si="10"/>
        <v>0</v>
      </c>
      <c r="Y17" s="28">
        <v>0</v>
      </c>
      <c r="Z17" s="28"/>
      <c r="AA17" s="28">
        <f t="shared" si="11"/>
        <v>0</v>
      </c>
      <c r="AB17" s="28">
        <v>3000</v>
      </c>
      <c r="AC17" s="28"/>
      <c r="AD17" s="28">
        <f t="shared" si="12"/>
        <v>3000</v>
      </c>
      <c r="AE17" s="28">
        <v>0</v>
      </c>
      <c r="AF17" s="28"/>
      <c r="AG17" s="28">
        <f t="shared" si="13"/>
        <v>0</v>
      </c>
      <c r="AH17" s="28">
        <v>0</v>
      </c>
      <c r="AI17" s="28"/>
      <c r="AJ17" s="28">
        <f t="shared" si="14"/>
        <v>0</v>
      </c>
      <c r="AK17" s="28">
        <v>0</v>
      </c>
      <c r="AL17" s="28"/>
      <c r="AM17" s="28">
        <f t="shared" si="15"/>
        <v>0</v>
      </c>
      <c r="AN17" s="28">
        <v>0</v>
      </c>
      <c r="AO17" s="28"/>
      <c r="AP17" s="28">
        <f t="shared" si="16"/>
        <v>0</v>
      </c>
      <c r="AQ17" s="28">
        <v>0</v>
      </c>
      <c r="AR17" s="28"/>
      <c r="AS17" s="28">
        <f t="shared" si="17"/>
        <v>0</v>
      </c>
      <c r="AT17" s="28">
        <f t="shared" si="18"/>
        <v>3000</v>
      </c>
      <c r="AU17" s="28">
        <f t="shared" si="19"/>
        <v>0</v>
      </c>
      <c r="AV17" s="29">
        <f t="shared" si="20"/>
        <v>3000</v>
      </c>
      <c r="AX17" t="s">
        <v>7</v>
      </c>
      <c r="AY17" t="s">
        <v>8</v>
      </c>
      <c r="AZ17" t="s">
        <v>9</v>
      </c>
      <c r="BA17" t="s">
        <v>10</v>
      </c>
    </row>
    <row r="18" spans="1:53" ht="26.25">
      <c r="A18" s="25"/>
      <c r="B18" s="26" t="s">
        <v>4</v>
      </c>
      <c r="C18" s="26" t="s">
        <v>23</v>
      </c>
      <c r="D18" s="27" t="s">
        <v>24</v>
      </c>
      <c r="E18" s="28">
        <v>0</v>
      </c>
      <c r="F18" s="28">
        <v>0</v>
      </c>
      <c r="G18" s="28">
        <f t="shared" si="4"/>
        <v>0</v>
      </c>
      <c r="H18" s="28"/>
      <c r="I18" s="28">
        <f t="shared" si="5"/>
        <v>0</v>
      </c>
      <c r="J18" s="28">
        <v>0</v>
      </c>
      <c r="K18" s="28"/>
      <c r="L18" s="28">
        <f t="shared" si="6"/>
        <v>0</v>
      </c>
      <c r="M18" s="28">
        <v>0</v>
      </c>
      <c r="N18" s="28"/>
      <c r="O18" s="28">
        <f t="shared" si="7"/>
        <v>0</v>
      </c>
      <c r="P18" s="28">
        <v>0</v>
      </c>
      <c r="Q18" s="28"/>
      <c r="R18" s="28">
        <f t="shared" si="8"/>
        <v>0</v>
      </c>
      <c r="S18" s="28">
        <v>0</v>
      </c>
      <c r="T18" s="28"/>
      <c r="U18" s="28">
        <f t="shared" si="9"/>
        <v>0</v>
      </c>
      <c r="V18" s="28">
        <v>2000</v>
      </c>
      <c r="W18" s="28"/>
      <c r="X18" s="28">
        <f t="shared" si="10"/>
        <v>2000</v>
      </c>
      <c r="Y18" s="28">
        <v>0</v>
      </c>
      <c r="Z18" s="28"/>
      <c r="AA18" s="28">
        <f t="shared" si="11"/>
        <v>0</v>
      </c>
      <c r="AB18" s="28">
        <v>0</v>
      </c>
      <c r="AC18" s="28"/>
      <c r="AD18" s="28">
        <f t="shared" si="12"/>
        <v>0</v>
      </c>
      <c r="AE18" s="28">
        <v>5000</v>
      </c>
      <c r="AF18" s="28"/>
      <c r="AG18" s="28">
        <f t="shared" si="13"/>
        <v>5000</v>
      </c>
      <c r="AH18" s="28">
        <v>0</v>
      </c>
      <c r="AI18" s="28"/>
      <c r="AJ18" s="28">
        <f t="shared" si="14"/>
        <v>0</v>
      </c>
      <c r="AK18" s="28">
        <v>0</v>
      </c>
      <c r="AL18" s="28"/>
      <c r="AM18" s="28">
        <f t="shared" si="15"/>
        <v>0</v>
      </c>
      <c r="AN18" s="28">
        <v>0</v>
      </c>
      <c r="AO18" s="28"/>
      <c r="AP18" s="28">
        <f t="shared" si="16"/>
        <v>0</v>
      </c>
      <c r="AQ18" s="28">
        <v>0</v>
      </c>
      <c r="AR18" s="28"/>
      <c r="AS18" s="28">
        <f t="shared" si="17"/>
        <v>0</v>
      </c>
      <c r="AT18" s="28">
        <f t="shared" si="18"/>
        <v>7000</v>
      </c>
      <c r="AU18" s="28">
        <f t="shared" si="19"/>
        <v>0</v>
      </c>
      <c r="AV18" s="29">
        <f t="shared" si="20"/>
        <v>7000</v>
      </c>
      <c r="AX18" t="s">
        <v>7</v>
      </c>
      <c r="AY18" t="s">
        <v>8</v>
      </c>
      <c r="AZ18" t="s">
        <v>9</v>
      </c>
      <c r="BA18" t="s">
        <v>10</v>
      </c>
    </row>
    <row r="19" spans="1:53" ht="26.25">
      <c r="A19" s="25"/>
      <c r="B19" s="26" t="s">
        <v>4</v>
      </c>
      <c r="C19" s="26" t="s">
        <v>25</v>
      </c>
      <c r="D19" s="27" t="s">
        <v>26</v>
      </c>
      <c r="E19" s="28">
        <v>0</v>
      </c>
      <c r="F19" s="28">
        <v>0</v>
      </c>
      <c r="G19" s="28">
        <f t="shared" si="4"/>
        <v>0</v>
      </c>
      <c r="H19" s="28"/>
      <c r="I19" s="28">
        <f t="shared" si="5"/>
        <v>0</v>
      </c>
      <c r="J19" s="28">
        <v>0</v>
      </c>
      <c r="K19" s="28"/>
      <c r="L19" s="28">
        <f t="shared" si="6"/>
        <v>0</v>
      </c>
      <c r="M19" s="28">
        <v>0</v>
      </c>
      <c r="N19" s="28"/>
      <c r="O19" s="28">
        <f t="shared" si="7"/>
        <v>0</v>
      </c>
      <c r="P19" s="28">
        <v>0</v>
      </c>
      <c r="Q19" s="28"/>
      <c r="R19" s="28">
        <f t="shared" si="8"/>
        <v>0</v>
      </c>
      <c r="S19" s="28">
        <v>0</v>
      </c>
      <c r="T19" s="28"/>
      <c r="U19" s="28">
        <f t="shared" si="9"/>
        <v>0</v>
      </c>
      <c r="V19" s="28">
        <v>2000</v>
      </c>
      <c r="W19" s="28"/>
      <c r="X19" s="28">
        <f t="shared" si="10"/>
        <v>2000</v>
      </c>
      <c r="Y19" s="28">
        <v>0</v>
      </c>
      <c r="Z19" s="28"/>
      <c r="AA19" s="28">
        <f t="shared" si="11"/>
        <v>0</v>
      </c>
      <c r="AB19" s="28">
        <v>0</v>
      </c>
      <c r="AC19" s="28"/>
      <c r="AD19" s="28">
        <f t="shared" si="12"/>
        <v>0</v>
      </c>
      <c r="AE19" s="28">
        <v>0</v>
      </c>
      <c r="AF19" s="28"/>
      <c r="AG19" s="28">
        <f t="shared" si="13"/>
        <v>0</v>
      </c>
      <c r="AH19" s="28">
        <v>0</v>
      </c>
      <c r="AI19" s="28"/>
      <c r="AJ19" s="28">
        <f t="shared" si="14"/>
        <v>0</v>
      </c>
      <c r="AK19" s="28">
        <v>0</v>
      </c>
      <c r="AL19" s="28"/>
      <c r="AM19" s="28">
        <f t="shared" si="15"/>
        <v>0</v>
      </c>
      <c r="AN19" s="28">
        <v>0</v>
      </c>
      <c r="AO19" s="28"/>
      <c r="AP19" s="28">
        <f t="shared" si="16"/>
        <v>0</v>
      </c>
      <c r="AQ19" s="28">
        <v>0</v>
      </c>
      <c r="AR19" s="28"/>
      <c r="AS19" s="28">
        <f t="shared" si="17"/>
        <v>0</v>
      </c>
      <c r="AT19" s="28">
        <f t="shared" si="18"/>
        <v>2000</v>
      </c>
      <c r="AU19" s="28">
        <f t="shared" si="19"/>
        <v>0</v>
      </c>
      <c r="AV19" s="29">
        <f t="shared" si="20"/>
        <v>2000</v>
      </c>
      <c r="AX19" t="s">
        <v>7</v>
      </c>
      <c r="AY19" t="s">
        <v>8</v>
      </c>
      <c r="AZ19" t="s">
        <v>9</v>
      </c>
      <c r="BA19" t="s">
        <v>10</v>
      </c>
    </row>
    <row r="20" spans="1:53" ht="26.25">
      <c r="A20" s="25"/>
      <c r="B20" s="26" t="s">
        <v>4</v>
      </c>
      <c r="C20" s="26" t="s">
        <v>27</v>
      </c>
      <c r="D20" s="27" t="s">
        <v>28</v>
      </c>
      <c r="E20" s="28">
        <v>0</v>
      </c>
      <c r="F20" s="28">
        <v>0</v>
      </c>
      <c r="G20" s="28">
        <f t="shared" si="4"/>
        <v>0</v>
      </c>
      <c r="H20" s="28"/>
      <c r="I20" s="28">
        <f t="shared" si="5"/>
        <v>0</v>
      </c>
      <c r="J20" s="28">
        <v>0</v>
      </c>
      <c r="K20" s="28"/>
      <c r="L20" s="28">
        <f t="shared" si="6"/>
        <v>0</v>
      </c>
      <c r="M20" s="28">
        <v>0</v>
      </c>
      <c r="N20" s="28"/>
      <c r="O20" s="28">
        <f t="shared" si="7"/>
        <v>0</v>
      </c>
      <c r="P20" s="28">
        <v>0</v>
      </c>
      <c r="Q20" s="28"/>
      <c r="R20" s="28">
        <f t="shared" si="8"/>
        <v>0</v>
      </c>
      <c r="S20" s="28">
        <v>0</v>
      </c>
      <c r="T20" s="28"/>
      <c r="U20" s="28">
        <f t="shared" si="9"/>
        <v>0</v>
      </c>
      <c r="V20" s="28">
        <v>1000</v>
      </c>
      <c r="W20" s="28"/>
      <c r="X20" s="28">
        <f t="shared" si="10"/>
        <v>1000</v>
      </c>
      <c r="Y20" s="28">
        <v>0</v>
      </c>
      <c r="Z20" s="28"/>
      <c r="AA20" s="28">
        <f t="shared" si="11"/>
        <v>0</v>
      </c>
      <c r="AB20" s="28">
        <v>0</v>
      </c>
      <c r="AC20" s="28"/>
      <c r="AD20" s="28">
        <f t="shared" si="12"/>
        <v>0</v>
      </c>
      <c r="AE20" s="28">
        <v>5000</v>
      </c>
      <c r="AF20" s="28"/>
      <c r="AG20" s="28">
        <f t="shared" si="13"/>
        <v>5000</v>
      </c>
      <c r="AH20" s="28">
        <v>0</v>
      </c>
      <c r="AI20" s="28"/>
      <c r="AJ20" s="28">
        <f t="shared" si="14"/>
        <v>0</v>
      </c>
      <c r="AK20" s="28">
        <v>0</v>
      </c>
      <c r="AL20" s="28"/>
      <c r="AM20" s="28">
        <f t="shared" si="15"/>
        <v>0</v>
      </c>
      <c r="AN20" s="28">
        <v>0</v>
      </c>
      <c r="AO20" s="28"/>
      <c r="AP20" s="28">
        <f t="shared" si="16"/>
        <v>0</v>
      </c>
      <c r="AQ20" s="28">
        <v>0</v>
      </c>
      <c r="AR20" s="28"/>
      <c r="AS20" s="28">
        <f t="shared" si="17"/>
        <v>0</v>
      </c>
      <c r="AT20" s="28">
        <f t="shared" si="18"/>
        <v>6000</v>
      </c>
      <c r="AU20" s="28">
        <f t="shared" si="19"/>
        <v>0</v>
      </c>
      <c r="AV20" s="29">
        <f t="shared" si="20"/>
        <v>6000</v>
      </c>
      <c r="AX20" t="s">
        <v>7</v>
      </c>
      <c r="AY20" t="s">
        <v>8</v>
      </c>
      <c r="AZ20" t="s">
        <v>9</v>
      </c>
      <c r="BA20" t="s">
        <v>10</v>
      </c>
    </row>
    <row r="21" spans="1:53" ht="26.25">
      <c r="A21" s="25"/>
      <c r="B21" s="26" t="s">
        <v>4</v>
      </c>
      <c r="C21" s="26" t="s">
        <v>29</v>
      </c>
      <c r="D21" s="27" t="s">
        <v>30</v>
      </c>
      <c r="E21" s="28">
        <v>0</v>
      </c>
      <c r="F21" s="28">
        <v>0</v>
      </c>
      <c r="G21" s="28">
        <f t="shared" si="4"/>
        <v>0</v>
      </c>
      <c r="H21" s="28"/>
      <c r="I21" s="28">
        <f t="shared" si="5"/>
        <v>0</v>
      </c>
      <c r="J21" s="28">
        <v>0</v>
      </c>
      <c r="K21" s="28"/>
      <c r="L21" s="28">
        <f t="shared" si="6"/>
        <v>0</v>
      </c>
      <c r="M21" s="28">
        <v>0</v>
      </c>
      <c r="N21" s="28"/>
      <c r="O21" s="28">
        <f t="shared" si="7"/>
        <v>0</v>
      </c>
      <c r="P21" s="28">
        <v>0</v>
      </c>
      <c r="Q21" s="28"/>
      <c r="R21" s="28">
        <f t="shared" si="8"/>
        <v>0</v>
      </c>
      <c r="S21" s="28">
        <v>6000</v>
      </c>
      <c r="T21" s="28">
        <v>204000</v>
      </c>
      <c r="U21" s="28">
        <f t="shared" si="9"/>
        <v>210000</v>
      </c>
      <c r="V21" s="28">
        <v>4000</v>
      </c>
      <c r="W21" s="28"/>
      <c r="X21" s="28">
        <f t="shared" si="10"/>
        <v>4000</v>
      </c>
      <c r="Y21" s="28">
        <v>0</v>
      </c>
      <c r="Z21" s="28"/>
      <c r="AA21" s="28">
        <f t="shared" si="11"/>
        <v>0</v>
      </c>
      <c r="AB21" s="28">
        <v>0</v>
      </c>
      <c r="AC21" s="28"/>
      <c r="AD21" s="28">
        <f t="shared" si="12"/>
        <v>0</v>
      </c>
      <c r="AE21" s="28">
        <v>2000</v>
      </c>
      <c r="AF21" s="28"/>
      <c r="AG21" s="28">
        <f t="shared" si="13"/>
        <v>2000</v>
      </c>
      <c r="AH21" s="28">
        <v>0</v>
      </c>
      <c r="AI21" s="28"/>
      <c r="AJ21" s="28">
        <f t="shared" si="14"/>
        <v>0</v>
      </c>
      <c r="AK21" s="28">
        <v>0</v>
      </c>
      <c r="AL21" s="28"/>
      <c r="AM21" s="28">
        <f t="shared" si="15"/>
        <v>0</v>
      </c>
      <c r="AN21" s="28">
        <v>0</v>
      </c>
      <c r="AO21" s="28"/>
      <c r="AP21" s="28">
        <f t="shared" si="16"/>
        <v>0</v>
      </c>
      <c r="AQ21" s="28">
        <v>0</v>
      </c>
      <c r="AR21" s="28"/>
      <c r="AS21" s="28">
        <f t="shared" si="17"/>
        <v>0</v>
      </c>
      <c r="AT21" s="28">
        <f t="shared" si="18"/>
        <v>12000</v>
      </c>
      <c r="AU21" s="28">
        <f t="shared" si="19"/>
        <v>204000</v>
      </c>
      <c r="AV21" s="29">
        <f t="shared" si="20"/>
        <v>216000</v>
      </c>
      <c r="AX21" t="s">
        <v>7</v>
      </c>
      <c r="AY21" t="s">
        <v>8</v>
      </c>
      <c r="AZ21" t="s">
        <v>9</v>
      </c>
      <c r="BA21" t="s">
        <v>10</v>
      </c>
    </row>
    <row r="22" spans="1:53" ht="26.25">
      <c r="A22" s="70" t="s">
        <v>31</v>
      </c>
      <c r="B22" s="71"/>
      <c r="C22" s="71"/>
      <c r="D22" s="71"/>
      <c r="E22" s="23">
        <f>SUM(E23)</f>
        <v>551000</v>
      </c>
      <c r="F22" s="23">
        <f t="shared" ref="F22:AV22" si="55">SUM(F23)</f>
        <v>0</v>
      </c>
      <c r="G22" s="23">
        <f t="shared" si="55"/>
        <v>551000</v>
      </c>
      <c r="H22" s="23">
        <f t="shared" si="55"/>
        <v>25982</v>
      </c>
      <c r="I22" s="23">
        <f t="shared" si="55"/>
        <v>576982</v>
      </c>
      <c r="J22" s="23">
        <f t="shared" si="55"/>
        <v>0</v>
      </c>
      <c r="K22" s="23">
        <f t="shared" si="55"/>
        <v>0</v>
      </c>
      <c r="L22" s="23">
        <f t="shared" si="55"/>
        <v>0</v>
      </c>
      <c r="M22" s="23">
        <f t="shared" si="55"/>
        <v>1500</v>
      </c>
      <c r="N22" s="23">
        <f t="shared" si="55"/>
        <v>3755</v>
      </c>
      <c r="O22" s="23">
        <f t="shared" si="55"/>
        <v>5255</v>
      </c>
      <c r="P22" s="23">
        <f t="shared" si="55"/>
        <v>0</v>
      </c>
      <c r="Q22" s="23">
        <f t="shared" si="55"/>
        <v>0</v>
      </c>
      <c r="R22" s="23">
        <f t="shared" si="55"/>
        <v>0</v>
      </c>
      <c r="S22" s="23">
        <f t="shared" si="55"/>
        <v>4000</v>
      </c>
      <c r="T22" s="23">
        <f t="shared" si="55"/>
        <v>14415</v>
      </c>
      <c r="U22" s="23">
        <f t="shared" si="55"/>
        <v>18415</v>
      </c>
      <c r="V22" s="23">
        <f t="shared" si="55"/>
        <v>88050</v>
      </c>
      <c r="W22" s="23">
        <f t="shared" si="55"/>
        <v>0</v>
      </c>
      <c r="X22" s="23">
        <f t="shared" si="55"/>
        <v>88050</v>
      </c>
      <c r="Y22" s="23">
        <f t="shared" si="55"/>
        <v>0</v>
      </c>
      <c r="Z22" s="23">
        <f t="shared" si="55"/>
        <v>0</v>
      </c>
      <c r="AA22" s="23">
        <f t="shared" si="55"/>
        <v>0</v>
      </c>
      <c r="AB22" s="23">
        <f t="shared" si="55"/>
        <v>204500</v>
      </c>
      <c r="AC22" s="23">
        <f t="shared" si="55"/>
        <v>-26178</v>
      </c>
      <c r="AD22" s="23">
        <f t="shared" si="55"/>
        <v>178322</v>
      </c>
      <c r="AE22" s="23">
        <f t="shared" si="55"/>
        <v>37200</v>
      </c>
      <c r="AF22" s="23">
        <f t="shared" si="55"/>
        <v>3500</v>
      </c>
      <c r="AG22" s="23">
        <f t="shared" si="55"/>
        <v>40700</v>
      </c>
      <c r="AH22" s="23">
        <f t="shared" si="55"/>
        <v>0</v>
      </c>
      <c r="AI22" s="23">
        <f t="shared" si="55"/>
        <v>0</v>
      </c>
      <c r="AJ22" s="23">
        <f t="shared" si="55"/>
        <v>0</v>
      </c>
      <c r="AK22" s="23">
        <f t="shared" si="55"/>
        <v>0</v>
      </c>
      <c r="AL22" s="23">
        <f t="shared" si="55"/>
        <v>0</v>
      </c>
      <c r="AM22" s="23">
        <f t="shared" si="55"/>
        <v>0</v>
      </c>
      <c r="AN22" s="23">
        <f t="shared" si="55"/>
        <v>0</v>
      </c>
      <c r="AO22" s="23">
        <f t="shared" si="55"/>
        <v>1000</v>
      </c>
      <c r="AP22" s="23">
        <f t="shared" si="55"/>
        <v>1000</v>
      </c>
      <c r="AQ22" s="23">
        <f t="shared" si="55"/>
        <v>0</v>
      </c>
      <c r="AR22" s="23">
        <f t="shared" si="55"/>
        <v>0</v>
      </c>
      <c r="AS22" s="23">
        <f t="shared" si="55"/>
        <v>0</v>
      </c>
      <c r="AT22" s="23">
        <f t="shared" si="55"/>
        <v>886250</v>
      </c>
      <c r="AU22" s="23">
        <f t="shared" si="55"/>
        <v>22474</v>
      </c>
      <c r="AV22" s="24">
        <f t="shared" si="55"/>
        <v>908724</v>
      </c>
    </row>
    <row r="23" spans="1:53" ht="26.25">
      <c r="A23" s="70" t="s">
        <v>32</v>
      </c>
      <c r="B23" s="71"/>
      <c r="C23" s="71"/>
      <c r="D23" s="71"/>
      <c r="E23" s="23">
        <f>SUM(E24,E26,E88)</f>
        <v>551000</v>
      </c>
      <c r="F23" s="23">
        <f t="shared" ref="F23:AS23" si="56">SUM(F24,F26,F88)</f>
        <v>0</v>
      </c>
      <c r="G23" s="23">
        <f t="shared" si="56"/>
        <v>551000</v>
      </c>
      <c r="H23" s="23">
        <f t="shared" si="56"/>
        <v>25982</v>
      </c>
      <c r="I23" s="23">
        <f t="shared" si="56"/>
        <v>576982</v>
      </c>
      <c r="J23" s="23">
        <f t="shared" si="56"/>
        <v>0</v>
      </c>
      <c r="K23" s="23">
        <f t="shared" si="56"/>
        <v>0</v>
      </c>
      <c r="L23" s="23">
        <f t="shared" si="56"/>
        <v>0</v>
      </c>
      <c r="M23" s="23">
        <f t="shared" si="56"/>
        <v>1500</v>
      </c>
      <c r="N23" s="23">
        <f t="shared" si="56"/>
        <v>3755</v>
      </c>
      <c r="O23" s="23">
        <f t="shared" si="56"/>
        <v>5255</v>
      </c>
      <c r="P23" s="23">
        <f t="shared" si="56"/>
        <v>0</v>
      </c>
      <c r="Q23" s="23">
        <f t="shared" si="56"/>
        <v>0</v>
      </c>
      <c r="R23" s="23">
        <f t="shared" si="56"/>
        <v>0</v>
      </c>
      <c r="S23" s="23">
        <f t="shared" si="56"/>
        <v>4000</v>
      </c>
      <c r="T23" s="23">
        <f t="shared" si="56"/>
        <v>14415</v>
      </c>
      <c r="U23" s="23">
        <f t="shared" si="56"/>
        <v>18415</v>
      </c>
      <c r="V23" s="23">
        <f t="shared" si="56"/>
        <v>88050</v>
      </c>
      <c r="W23" s="23">
        <f t="shared" si="56"/>
        <v>0</v>
      </c>
      <c r="X23" s="23">
        <f t="shared" si="56"/>
        <v>88050</v>
      </c>
      <c r="Y23" s="23">
        <f t="shared" si="56"/>
        <v>0</v>
      </c>
      <c r="Z23" s="23">
        <f t="shared" si="56"/>
        <v>0</v>
      </c>
      <c r="AA23" s="23">
        <f t="shared" si="56"/>
        <v>0</v>
      </c>
      <c r="AB23" s="23">
        <f t="shared" si="56"/>
        <v>204500</v>
      </c>
      <c r="AC23" s="23">
        <f t="shared" si="56"/>
        <v>-26178</v>
      </c>
      <c r="AD23" s="23">
        <f t="shared" si="56"/>
        <v>178322</v>
      </c>
      <c r="AE23" s="23">
        <f t="shared" si="56"/>
        <v>37200</v>
      </c>
      <c r="AF23" s="23">
        <f t="shared" si="56"/>
        <v>3500</v>
      </c>
      <c r="AG23" s="23">
        <f t="shared" si="56"/>
        <v>40700</v>
      </c>
      <c r="AH23" s="23">
        <f t="shared" si="56"/>
        <v>0</v>
      </c>
      <c r="AI23" s="23">
        <f t="shared" si="56"/>
        <v>0</v>
      </c>
      <c r="AJ23" s="23">
        <f t="shared" si="56"/>
        <v>0</v>
      </c>
      <c r="AK23" s="23">
        <f t="shared" si="56"/>
        <v>0</v>
      </c>
      <c r="AL23" s="23">
        <f t="shared" si="56"/>
        <v>0</v>
      </c>
      <c r="AM23" s="23">
        <f t="shared" si="56"/>
        <v>0</v>
      </c>
      <c r="AN23" s="23">
        <f t="shared" si="56"/>
        <v>0</v>
      </c>
      <c r="AO23" s="23">
        <f t="shared" si="56"/>
        <v>1000</v>
      </c>
      <c r="AP23" s="23">
        <f t="shared" si="56"/>
        <v>1000</v>
      </c>
      <c r="AQ23" s="23">
        <f t="shared" si="56"/>
        <v>0</v>
      </c>
      <c r="AR23" s="23">
        <f t="shared" si="56"/>
        <v>0</v>
      </c>
      <c r="AS23" s="23">
        <f t="shared" si="56"/>
        <v>0</v>
      </c>
      <c r="AT23" s="23">
        <f>SUM(AT24,AT26,AT88)</f>
        <v>886250</v>
      </c>
      <c r="AU23" s="23">
        <f>SUM(AU24,AU26,AU88)</f>
        <v>22474</v>
      </c>
      <c r="AV23" s="24">
        <f>SUM(AV24,AV26,AV88)</f>
        <v>908724</v>
      </c>
    </row>
    <row r="24" spans="1:53" ht="26.25">
      <c r="A24" s="70" t="s">
        <v>33</v>
      </c>
      <c r="B24" s="71"/>
      <c r="C24" s="71"/>
      <c r="D24" s="71"/>
      <c r="E24" s="23">
        <f>SUM(E25)</f>
        <v>0</v>
      </c>
      <c r="F24" s="23">
        <f t="shared" ref="F24:AV24" si="57">SUM(F25)</f>
        <v>0</v>
      </c>
      <c r="G24" s="23">
        <f t="shared" si="57"/>
        <v>0</v>
      </c>
      <c r="H24" s="23">
        <f t="shared" si="57"/>
        <v>0</v>
      </c>
      <c r="I24" s="23">
        <f t="shared" si="57"/>
        <v>0</v>
      </c>
      <c r="J24" s="23">
        <f t="shared" si="57"/>
        <v>0</v>
      </c>
      <c r="K24" s="23">
        <f t="shared" si="57"/>
        <v>0</v>
      </c>
      <c r="L24" s="23">
        <f t="shared" si="57"/>
        <v>0</v>
      </c>
      <c r="M24" s="23">
        <f t="shared" si="57"/>
        <v>1500</v>
      </c>
      <c r="N24" s="23">
        <f t="shared" si="57"/>
        <v>1500</v>
      </c>
      <c r="O24" s="23">
        <f t="shared" si="57"/>
        <v>3000</v>
      </c>
      <c r="P24" s="23">
        <f t="shared" si="57"/>
        <v>0</v>
      </c>
      <c r="Q24" s="23">
        <f t="shared" si="57"/>
        <v>0</v>
      </c>
      <c r="R24" s="23">
        <f t="shared" si="57"/>
        <v>0</v>
      </c>
      <c r="S24" s="23">
        <f t="shared" si="57"/>
        <v>0</v>
      </c>
      <c r="T24" s="23">
        <f t="shared" si="57"/>
        <v>0</v>
      </c>
      <c r="U24" s="23">
        <f t="shared" si="57"/>
        <v>0</v>
      </c>
      <c r="V24" s="23">
        <f t="shared" si="57"/>
        <v>0</v>
      </c>
      <c r="W24" s="23">
        <f t="shared" si="57"/>
        <v>0</v>
      </c>
      <c r="X24" s="23">
        <f t="shared" si="57"/>
        <v>0</v>
      </c>
      <c r="Y24" s="23">
        <f t="shared" si="57"/>
        <v>0</v>
      </c>
      <c r="Z24" s="23">
        <f t="shared" si="57"/>
        <v>0</v>
      </c>
      <c r="AA24" s="23">
        <f t="shared" si="57"/>
        <v>0</v>
      </c>
      <c r="AB24" s="23">
        <f t="shared" si="57"/>
        <v>0</v>
      </c>
      <c r="AC24" s="23">
        <f t="shared" si="57"/>
        <v>0</v>
      </c>
      <c r="AD24" s="23">
        <f t="shared" si="57"/>
        <v>0</v>
      </c>
      <c r="AE24" s="23">
        <f t="shared" si="57"/>
        <v>2500</v>
      </c>
      <c r="AF24" s="23">
        <f t="shared" si="57"/>
        <v>0</v>
      </c>
      <c r="AG24" s="23">
        <f t="shared" si="57"/>
        <v>2500</v>
      </c>
      <c r="AH24" s="23">
        <f t="shared" si="57"/>
        <v>0</v>
      </c>
      <c r="AI24" s="23">
        <f t="shared" si="57"/>
        <v>0</v>
      </c>
      <c r="AJ24" s="23">
        <f t="shared" si="57"/>
        <v>0</v>
      </c>
      <c r="AK24" s="23">
        <f t="shared" si="57"/>
        <v>0</v>
      </c>
      <c r="AL24" s="23">
        <f t="shared" si="57"/>
        <v>0</v>
      </c>
      <c r="AM24" s="23">
        <f t="shared" si="57"/>
        <v>0</v>
      </c>
      <c r="AN24" s="23">
        <f t="shared" si="57"/>
        <v>0</v>
      </c>
      <c r="AO24" s="23">
        <f t="shared" si="57"/>
        <v>0</v>
      </c>
      <c r="AP24" s="23">
        <f t="shared" si="57"/>
        <v>0</v>
      </c>
      <c r="AQ24" s="23">
        <f t="shared" si="57"/>
        <v>0</v>
      </c>
      <c r="AR24" s="23">
        <f t="shared" si="57"/>
        <v>0</v>
      </c>
      <c r="AS24" s="23">
        <f t="shared" si="57"/>
        <v>0</v>
      </c>
      <c r="AT24" s="23">
        <f t="shared" si="57"/>
        <v>4000</v>
      </c>
      <c r="AU24" s="23">
        <f t="shared" si="57"/>
        <v>1500</v>
      </c>
      <c r="AV24" s="24">
        <f t="shared" si="57"/>
        <v>5500</v>
      </c>
    </row>
    <row r="25" spans="1:53" ht="26.25">
      <c r="A25" s="25"/>
      <c r="B25" s="26" t="s">
        <v>4</v>
      </c>
      <c r="C25" s="26" t="s">
        <v>34</v>
      </c>
      <c r="D25" s="27" t="s">
        <v>35</v>
      </c>
      <c r="E25" s="28">
        <v>0</v>
      </c>
      <c r="F25" s="28">
        <v>0</v>
      </c>
      <c r="G25" s="28">
        <f>E25</f>
        <v>0</v>
      </c>
      <c r="H25" s="28"/>
      <c r="I25" s="28">
        <f>G25+H25</f>
        <v>0</v>
      </c>
      <c r="J25" s="28">
        <v>0</v>
      </c>
      <c r="K25" s="28"/>
      <c r="L25" s="28">
        <f>J25+K25</f>
        <v>0</v>
      </c>
      <c r="M25" s="28">
        <v>1500</v>
      </c>
      <c r="N25" s="28">
        <v>1500</v>
      </c>
      <c r="O25" s="28">
        <f>M25+N25</f>
        <v>3000</v>
      </c>
      <c r="P25" s="28">
        <v>0</v>
      </c>
      <c r="Q25" s="28"/>
      <c r="R25" s="28">
        <f>P25+Q25</f>
        <v>0</v>
      </c>
      <c r="S25" s="28">
        <v>0</v>
      </c>
      <c r="T25" s="28"/>
      <c r="U25" s="28">
        <f>S25+T25</f>
        <v>0</v>
      </c>
      <c r="V25" s="28">
        <v>0</v>
      </c>
      <c r="W25" s="28"/>
      <c r="X25" s="28">
        <f>V25+W25</f>
        <v>0</v>
      </c>
      <c r="Y25" s="28">
        <v>0</v>
      </c>
      <c r="Z25" s="28"/>
      <c r="AA25" s="28">
        <f>Y25+Z25</f>
        <v>0</v>
      </c>
      <c r="AB25" s="28">
        <v>0</v>
      </c>
      <c r="AC25" s="28"/>
      <c r="AD25" s="28">
        <f>AB25+AC25</f>
        <v>0</v>
      </c>
      <c r="AE25" s="28">
        <v>2500</v>
      </c>
      <c r="AF25" s="28"/>
      <c r="AG25" s="28">
        <f>AE25+AF25</f>
        <v>2500</v>
      </c>
      <c r="AH25" s="28">
        <v>0</v>
      </c>
      <c r="AI25" s="28"/>
      <c r="AJ25" s="28">
        <f>AH25+AI25</f>
        <v>0</v>
      </c>
      <c r="AK25" s="28">
        <v>0</v>
      </c>
      <c r="AL25" s="28"/>
      <c r="AM25" s="28">
        <f>AK25+AL25</f>
        <v>0</v>
      </c>
      <c r="AN25" s="28">
        <v>0</v>
      </c>
      <c r="AO25" s="28"/>
      <c r="AP25" s="28">
        <f>AN25+AO25</f>
        <v>0</v>
      </c>
      <c r="AQ25" s="28">
        <v>0</v>
      </c>
      <c r="AR25" s="28"/>
      <c r="AS25" s="28">
        <f>AQ25+AR25</f>
        <v>0</v>
      </c>
      <c r="AT25" s="28">
        <f>G25+J25+M25+P25+S25+V25+Y25+AB25+AE25+AH25+AK25+AN25+AQ25</f>
        <v>4000</v>
      </c>
      <c r="AU25" s="28">
        <f>H25+K25+N25+Q25+T25+W25+Z25+AC25+AF25+AI25+AL25+AO25+AR25</f>
        <v>1500</v>
      </c>
      <c r="AV25" s="29">
        <f>I25+L25+O25+R25+U25+X25+AA25+AD25+AG25+AJ25+AM25+AP25+AS25</f>
        <v>5500</v>
      </c>
      <c r="AX25" t="s">
        <v>7</v>
      </c>
      <c r="AY25" t="s">
        <v>36</v>
      </c>
      <c r="AZ25" t="s">
        <v>37</v>
      </c>
      <c r="BA25" t="s">
        <v>38</v>
      </c>
    </row>
    <row r="26" spans="1:53" ht="26.25">
      <c r="A26" s="70" t="s">
        <v>39</v>
      </c>
      <c r="B26" s="71"/>
      <c r="C26" s="71"/>
      <c r="D26" s="71"/>
      <c r="E26" s="23">
        <f>SUM(E27:E87)</f>
        <v>480000</v>
      </c>
      <c r="F26" s="23">
        <f t="shared" ref="F26:AS26" si="58">SUM(F27:F87)</f>
        <v>0</v>
      </c>
      <c r="G26" s="23">
        <f t="shared" si="58"/>
        <v>480000</v>
      </c>
      <c r="H26" s="23">
        <f t="shared" si="58"/>
        <v>30000</v>
      </c>
      <c r="I26" s="23">
        <f t="shared" si="58"/>
        <v>510000</v>
      </c>
      <c r="J26" s="23">
        <f t="shared" si="58"/>
        <v>0</v>
      </c>
      <c r="K26" s="23">
        <f t="shared" si="58"/>
        <v>0</v>
      </c>
      <c r="L26" s="23">
        <f t="shared" si="58"/>
        <v>0</v>
      </c>
      <c r="M26" s="23">
        <f t="shared" si="58"/>
        <v>0</v>
      </c>
      <c r="N26" s="23">
        <f t="shared" si="58"/>
        <v>2255</v>
      </c>
      <c r="O26" s="23">
        <f t="shared" si="58"/>
        <v>2255</v>
      </c>
      <c r="P26" s="23">
        <f t="shared" si="58"/>
        <v>0</v>
      </c>
      <c r="Q26" s="23">
        <f t="shared" si="58"/>
        <v>0</v>
      </c>
      <c r="R26" s="23">
        <f t="shared" si="58"/>
        <v>0</v>
      </c>
      <c r="S26" s="23">
        <f t="shared" si="58"/>
        <v>4000</v>
      </c>
      <c r="T26" s="23">
        <f t="shared" si="58"/>
        <v>14415</v>
      </c>
      <c r="U26" s="23">
        <f t="shared" si="58"/>
        <v>18415</v>
      </c>
      <c r="V26" s="23">
        <f t="shared" si="58"/>
        <v>80050</v>
      </c>
      <c r="W26" s="23">
        <f t="shared" si="58"/>
        <v>0</v>
      </c>
      <c r="X26" s="23">
        <f t="shared" si="58"/>
        <v>80050</v>
      </c>
      <c r="Y26" s="23">
        <f t="shared" si="58"/>
        <v>0</v>
      </c>
      <c r="Z26" s="23">
        <f t="shared" si="58"/>
        <v>0</v>
      </c>
      <c r="AA26" s="23">
        <f t="shared" si="58"/>
        <v>0</v>
      </c>
      <c r="AB26" s="23">
        <f t="shared" si="58"/>
        <v>204500</v>
      </c>
      <c r="AC26" s="23">
        <f t="shared" si="58"/>
        <v>-26178</v>
      </c>
      <c r="AD26" s="23">
        <f t="shared" si="58"/>
        <v>178322</v>
      </c>
      <c r="AE26" s="23">
        <f t="shared" si="58"/>
        <v>34700</v>
      </c>
      <c r="AF26" s="23">
        <f t="shared" si="58"/>
        <v>3500</v>
      </c>
      <c r="AG26" s="23">
        <f t="shared" si="58"/>
        <v>38200</v>
      </c>
      <c r="AH26" s="23">
        <f t="shared" si="58"/>
        <v>0</v>
      </c>
      <c r="AI26" s="23">
        <f t="shared" si="58"/>
        <v>0</v>
      </c>
      <c r="AJ26" s="23">
        <f t="shared" si="58"/>
        <v>0</v>
      </c>
      <c r="AK26" s="23">
        <f t="shared" si="58"/>
        <v>0</v>
      </c>
      <c r="AL26" s="23">
        <f t="shared" si="58"/>
        <v>0</v>
      </c>
      <c r="AM26" s="23">
        <f t="shared" si="58"/>
        <v>0</v>
      </c>
      <c r="AN26" s="23">
        <f t="shared" si="58"/>
        <v>0</v>
      </c>
      <c r="AO26" s="23">
        <f t="shared" si="58"/>
        <v>1000</v>
      </c>
      <c r="AP26" s="23">
        <f t="shared" si="58"/>
        <v>1000</v>
      </c>
      <c r="AQ26" s="23">
        <f t="shared" si="58"/>
        <v>0</v>
      </c>
      <c r="AR26" s="23">
        <f t="shared" si="58"/>
        <v>0</v>
      </c>
      <c r="AS26" s="23">
        <f t="shared" si="58"/>
        <v>0</v>
      </c>
      <c r="AT26" s="23">
        <f>SUM(AT27:AT87)</f>
        <v>803250</v>
      </c>
      <c r="AU26" s="23">
        <f>SUM(AU27:AU87)</f>
        <v>24992</v>
      </c>
      <c r="AV26" s="24">
        <f>SUM(AV27:AV87)</f>
        <v>828242</v>
      </c>
    </row>
    <row r="27" spans="1:53" ht="26.25">
      <c r="A27" s="25"/>
      <c r="B27" s="26" t="s">
        <v>40</v>
      </c>
      <c r="C27" s="26" t="s">
        <v>41</v>
      </c>
      <c r="D27" s="27" t="s">
        <v>42</v>
      </c>
      <c r="E27" s="28">
        <v>15000</v>
      </c>
      <c r="F27" s="28"/>
      <c r="G27" s="28">
        <f t="shared" ref="G27:G59" si="59">E27</f>
        <v>15000</v>
      </c>
      <c r="H27" s="28"/>
      <c r="I27" s="28">
        <f t="shared" ref="I27:I59" si="60">G27+H27</f>
        <v>15000</v>
      </c>
      <c r="J27" s="28">
        <v>0</v>
      </c>
      <c r="K27" s="28"/>
      <c r="L27" s="28">
        <f t="shared" ref="L27:L59" si="61">J27+K27</f>
        <v>0</v>
      </c>
      <c r="M27" s="28">
        <v>0</v>
      </c>
      <c r="N27" s="28"/>
      <c r="O27" s="28">
        <f t="shared" ref="O27:O59" si="62">M27+N27</f>
        <v>0</v>
      </c>
      <c r="P27" s="28">
        <v>0</v>
      </c>
      <c r="Q27" s="28"/>
      <c r="R27" s="28">
        <f t="shared" ref="R27:R59" si="63">P27+Q27</f>
        <v>0</v>
      </c>
      <c r="S27" s="28">
        <v>0</v>
      </c>
      <c r="T27" s="28"/>
      <c r="U27" s="28">
        <f t="shared" ref="U27:U59" si="64">S27+T27</f>
        <v>0</v>
      </c>
      <c r="V27" s="28">
        <v>1000</v>
      </c>
      <c r="W27" s="28"/>
      <c r="X27" s="28">
        <f t="shared" ref="X27:X59" si="65">V27+W27</f>
        <v>1000</v>
      </c>
      <c r="Y27" s="28">
        <v>0</v>
      </c>
      <c r="Z27" s="28"/>
      <c r="AA27" s="28">
        <f t="shared" ref="AA27:AA59" si="66">Y27+Z27</f>
        <v>0</v>
      </c>
      <c r="AB27" s="28">
        <v>2000</v>
      </c>
      <c r="AC27" s="28">
        <v>-490</v>
      </c>
      <c r="AD27" s="28">
        <f t="shared" ref="AD27:AD59" si="67">AB27+AC27</f>
        <v>1510</v>
      </c>
      <c r="AE27" s="28">
        <v>500</v>
      </c>
      <c r="AF27" s="28">
        <v>500</v>
      </c>
      <c r="AG27" s="28">
        <f t="shared" ref="AG27:AG59" si="68">AE27+AF27</f>
        <v>1000</v>
      </c>
      <c r="AH27" s="28">
        <v>0</v>
      </c>
      <c r="AI27" s="28"/>
      <c r="AJ27" s="28">
        <f t="shared" ref="AJ27:AJ59" si="69">AH27+AI27</f>
        <v>0</v>
      </c>
      <c r="AK27" s="28">
        <v>0</v>
      </c>
      <c r="AL27" s="28"/>
      <c r="AM27" s="28">
        <f t="shared" ref="AM27:AM59" si="70">AK27+AL27</f>
        <v>0</v>
      </c>
      <c r="AN27" s="28">
        <v>0</v>
      </c>
      <c r="AO27" s="28"/>
      <c r="AP27" s="28">
        <f t="shared" ref="AP27:AP59" si="71">AN27+AO27</f>
        <v>0</v>
      </c>
      <c r="AQ27" s="28">
        <v>0</v>
      </c>
      <c r="AR27" s="28"/>
      <c r="AS27" s="28">
        <f t="shared" ref="AS27:AS59" si="72">AQ27+AR27</f>
        <v>0</v>
      </c>
      <c r="AT27" s="28">
        <f t="shared" ref="AT27:AT59" si="73">G27+J27+M27+P27+S27+V27+Y27+AB27+AE27+AH27+AK27+AN27+AQ27</f>
        <v>18500</v>
      </c>
      <c r="AU27" s="28">
        <f t="shared" ref="AU27:AU59" si="74">H27+K27+N27+Q27+T27+W27+Z27+AC27+AF27+AI27+AL27+AO27+AR27</f>
        <v>10</v>
      </c>
      <c r="AV27" s="29">
        <f t="shared" ref="AV27:AV59" si="75">I27+L27+O27+R27+U27+X27+AA27+AD27+AG27+AJ27+AM27+AP27+AS27</f>
        <v>18510</v>
      </c>
      <c r="AX27" t="s">
        <v>7</v>
      </c>
      <c r="AY27" t="s">
        <v>36</v>
      </c>
      <c r="AZ27" t="s">
        <v>37</v>
      </c>
      <c r="BA27" t="s">
        <v>43</v>
      </c>
    </row>
    <row r="28" spans="1:53" ht="52.5">
      <c r="A28" s="25"/>
      <c r="B28" s="26" t="s">
        <v>44</v>
      </c>
      <c r="C28" s="26" t="s">
        <v>45</v>
      </c>
      <c r="D28" s="27" t="s">
        <v>46</v>
      </c>
      <c r="E28" s="28">
        <v>2000</v>
      </c>
      <c r="F28" s="28"/>
      <c r="G28" s="28">
        <f t="shared" si="59"/>
        <v>2000</v>
      </c>
      <c r="H28" s="28"/>
      <c r="I28" s="28">
        <f t="shared" si="60"/>
        <v>2000</v>
      </c>
      <c r="J28" s="28">
        <v>0</v>
      </c>
      <c r="K28" s="28"/>
      <c r="L28" s="28">
        <f t="shared" si="61"/>
        <v>0</v>
      </c>
      <c r="M28" s="28">
        <v>0</v>
      </c>
      <c r="N28" s="28"/>
      <c r="O28" s="28">
        <f t="shared" si="62"/>
        <v>0</v>
      </c>
      <c r="P28" s="28">
        <v>0</v>
      </c>
      <c r="Q28" s="28"/>
      <c r="R28" s="28">
        <f t="shared" si="63"/>
        <v>0</v>
      </c>
      <c r="S28" s="28">
        <v>0</v>
      </c>
      <c r="T28" s="28"/>
      <c r="U28" s="28">
        <f t="shared" si="64"/>
        <v>0</v>
      </c>
      <c r="V28" s="28">
        <v>0</v>
      </c>
      <c r="W28" s="28"/>
      <c r="X28" s="28">
        <f t="shared" si="65"/>
        <v>0</v>
      </c>
      <c r="Y28" s="28">
        <v>0</v>
      </c>
      <c r="Z28" s="28"/>
      <c r="AA28" s="28">
        <f t="shared" si="66"/>
        <v>0</v>
      </c>
      <c r="AB28" s="28">
        <v>30800</v>
      </c>
      <c r="AC28" s="28"/>
      <c r="AD28" s="28">
        <f t="shared" si="67"/>
        <v>30800</v>
      </c>
      <c r="AE28" s="28">
        <v>0</v>
      </c>
      <c r="AF28" s="28"/>
      <c r="AG28" s="28">
        <f t="shared" si="68"/>
        <v>0</v>
      </c>
      <c r="AH28" s="28">
        <v>0</v>
      </c>
      <c r="AI28" s="28"/>
      <c r="AJ28" s="28">
        <f t="shared" si="69"/>
        <v>0</v>
      </c>
      <c r="AK28" s="28">
        <v>0</v>
      </c>
      <c r="AL28" s="28"/>
      <c r="AM28" s="28">
        <f t="shared" si="70"/>
        <v>0</v>
      </c>
      <c r="AN28" s="28">
        <v>0</v>
      </c>
      <c r="AO28" s="28"/>
      <c r="AP28" s="28">
        <f t="shared" si="71"/>
        <v>0</v>
      </c>
      <c r="AQ28" s="28">
        <v>0</v>
      </c>
      <c r="AR28" s="28"/>
      <c r="AS28" s="28">
        <f t="shared" si="72"/>
        <v>0</v>
      </c>
      <c r="AT28" s="28">
        <f t="shared" si="73"/>
        <v>32800</v>
      </c>
      <c r="AU28" s="28">
        <f t="shared" si="74"/>
        <v>0</v>
      </c>
      <c r="AV28" s="29">
        <f t="shared" si="75"/>
        <v>32800</v>
      </c>
      <c r="AX28" t="s">
        <v>7</v>
      </c>
      <c r="AY28" t="s">
        <v>36</v>
      </c>
      <c r="AZ28" t="s">
        <v>37</v>
      </c>
      <c r="BA28" t="s">
        <v>43</v>
      </c>
    </row>
    <row r="29" spans="1:53" ht="52.5">
      <c r="A29" s="25"/>
      <c r="B29" s="26" t="s">
        <v>47</v>
      </c>
      <c r="C29" s="26" t="s">
        <v>48</v>
      </c>
      <c r="D29" s="27" t="s">
        <v>49</v>
      </c>
      <c r="E29" s="28">
        <v>9286</v>
      </c>
      <c r="F29" s="28"/>
      <c r="G29" s="28">
        <f t="shared" si="59"/>
        <v>9286</v>
      </c>
      <c r="H29" s="28"/>
      <c r="I29" s="28">
        <f t="shared" si="60"/>
        <v>9286</v>
      </c>
      <c r="J29" s="28">
        <v>0</v>
      </c>
      <c r="K29" s="28"/>
      <c r="L29" s="28">
        <f t="shared" si="61"/>
        <v>0</v>
      </c>
      <c r="M29" s="28">
        <v>0</v>
      </c>
      <c r="N29" s="28"/>
      <c r="O29" s="28">
        <f t="shared" si="62"/>
        <v>0</v>
      </c>
      <c r="P29" s="28">
        <v>0</v>
      </c>
      <c r="Q29" s="28"/>
      <c r="R29" s="28">
        <f t="shared" si="63"/>
        <v>0</v>
      </c>
      <c r="S29" s="28">
        <v>0</v>
      </c>
      <c r="T29" s="28"/>
      <c r="U29" s="28">
        <f t="shared" si="64"/>
        <v>0</v>
      </c>
      <c r="V29" s="28">
        <v>0</v>
      </c>
      <c r="W29" s="28"/>
      <c r="X29" s="28">
        <f t="shared" si="65"/>
        <v>0</v>
      </c>
      <c r="Y29" s="28">
        <v>0</v>
      </c>
      <c r="Z29" s="28"/>
      <c r="AA29" s="28">
        <f t="shared" si="66"/>
        <v>0</v>
      </c>
      <c r="AB29" s="28">
        <v>0</v>
      </c>
      <c r="AC29" s="28"/>
      <c r="AD29" s="28">
        <f t="shared" si="67"/>
        <v>0</v>
      </c>
      <c r="AE29" s="28">
        <v>0</v>
      </c>
      <c r="AF29" s="28"/>
      <c r="AG29" s="28">
        <f t="shared" si="68"/>
        <v>0</v>
      </c>
      <c r="AH29" s="28">
        <v>0</v>
      </c>
      <c r="AI29" s="28"/>
      <c r="AJ29" s="28">
        <f t="shared" si="69"/>
        <v>0</v>
      </c>
      <c r="AK29" s="28">
        <v>0</v>
      </c>
      <c r="AL29" s="28"/>
      <c r="AM29" s="28">
        <f t="shared" si="70"/>
        <v>0</v>
      </c>
      <c r="AN29" s="28">
        <v>0</v>
      </c>
      <c r="AO29" s="28"/>
      <c r="AP29" s="28">
        <f t="shared" si="71"/>
        <v>0</v>
      </c>
      <c r="AQ29" s="28">
        <v>0</v>
      </c>
      <c r="AR29" s="28"/>
      <c r="AS29" s="28">
        <f t="shared" si="72"/>
        <v>0</v>
      </c>
      <c r="AT29" s="28">
        <f t="shared" si="73"/>
        <v>9286</v>
      </c>
      <c r="AU29" s="28">
        <f t="shared" si="74"/>
        <v>0</v>
      </c>
      <c r="AV29" s="29">
        <f t="shared" si="75"/>
        <v>9286</v>
      </c>
      <c r="AX29" t="s">
        <v>7</v>
      </c>
      <c r="AY29" t="s">
        <v>36</v>
      </c>
      <c r="AZ29" t="s">
        <v>37</v>
      </c>
      <c r="BA29" t="s">
        <v>43</v>
      </c>
    </row>
    <row r="30" spans="1:53" ht="26.25">
      <c r="A30" s="25"/>
      <c r="B30" s="26" t="s">
        <v>4</v>
      </c>
      <c r="C30" s="26" t="s">
        <v>50</v>
      </c>
      <c r="D30" s="27" t="s">
        <v>51</v>
      </c>
      <c r="E30" s="28">
        <v>0</v>
      </c>
      <c r="F30" s="28"/>
      <c r="G30" s="28">
        <f t="shared" si="59"/>
        <v>0</v>
      </c>
      <c r="H30" s="28"/>
      <c r="I30" s="28">
        <f t="shared" si="60"/>
        <v>0</v>
      </c>
      <c r="J30" s="28">
        <v>0</v>
      </c>
      <c r="K30" s="28"/>
      <c r="L30" s="28">
        <f t="shared" si="61"/>
        <v>0</v>
      </c>
      <c r="M30" s="28">
        <v>0</v>
      </c>
      <c r="N30" s="28"/>
      <c r="O30" s="28">
        <f t="shared" si="62"/>
        <v>0</v>
      </c>
      <c r="P30" s="28">
        <v>0</v>
      </c>
      <c r="Q30" s="28"/>
      <c r="R30" s="28">
        <f t="shared" si="63"/>
        <v>0</v>
      </c>
      <c r="S30" s="28">
        <v>0</v>
      </c>
      <c r="T30" s="28"/>
      <c r="U30" s="28">
        <f t="shared" si="64"/>
        <v>0</v>
      </c>
      <c r="V30" s="28">
        <v>0</v>
      </c>
      <c r="W30" s="28"/>
      <c r="X30" s="28">
        <f t="shared" si="65"/>
        <v>0</v>
      </c>
      <c r="Y30" s="28">
        <v>0</v>
      </c>
      <c r="Z30" s="28"/>
      <c r="AA30" s="28">
        <f t="shared" si="66"/>
        <v>0</v>
      </c>
      <c r="AB30" s="28">
        <v>25200</v>
      </c>
      <c r="AC30" s="28">
        <v>-3980</v>
      </c>
      <c r="AD30" s="28">
        <f t="shared" si="67"/>
        <v>21220</v>
      </c>
      <c r="AE30" s="28">
        <v>0</v>
      </c>
      <c r="AF30" s="28"/>
      <c r="AG30" s="28">
        <f t="shared" si="68"/>
        <v>0</v>
      </c>
      <c r="AH30" s="28">
        <v>0</v>
      </c>
      <c r="AI30" s="28"/>
      <c r="AJ30" s="28">
        <f t="shared" si="69"/>
        <v>0</v>
      </c>
      <c r="AK30" s="28">
        <v>0</v>
      </c>
      <c r="AL30" s="28"/>
      <c r="AM30" s="28">
        <f t="shared" si="70"/>
        <v>0</v>
      </c>
      <c r="AN30" s="28">
        <v>0</v>
      </c>
      <c r="AO30" s="28"/>
      <c r="AP30" s="28">
        <f t="shared" si="71"/>
        <v>0</v>
      </c>
      <c r="AQ30" s="28">
        <v>0</v>
      </c>
      <c r="AR30" s="28"/>
      <c r="AS30" s="28">
        <f t="shared" si="72"/>
        <v>0</v>
      </c>
      <c r="AT30" s="28">
        <f t="shared" si="73"/>
        <v>25200</v>
      </c>
      <c r="AU30" s="28">
        <f t="shared" si="74"/>
        <v>-3980</v>
      </c>
      <c r="AV30" s="29">
        <f t="shared" si="75"/>
        <v>21220</v>
      </c>
      <c r="AX30" t="s">
        <v>7</v>
      </c>
      <c r="AY30" t="s">
        <v>36</v>
      </c>
      <c r="AZ30" t="s">
        <v>37</v>
      </c>
      <c r="BA30" t="s">
        <v>43</v>
      </c>
    </row>
    <row r="31" spans="1:53" ht="52.5">
      <c r="A31" s="25"/>
      <c r="B31" s="26" t="s">
        <v>52</v>
      </c>
      <c r="C31" s="26" t="s">
        <v>53</v>
      </c>
      <c r="D31" s="27" t="s">
        <v>54</v>
      </c>
      <c r="E31" s="28">
        <v>12000</v>
      </c>
      <c r="F31" s="28"/>
      <c r="G31" s="28">
        <f t="shared" si="59"/>
        <v>12000</v>
      </c>
      <c r="H31" s="28"/>
      <c r="I31" s="28">
        <f t="shared" si="60"/>
        <v>12000</v>
      </c>
      <c r="J31" s="28">
        <v>0</v>
      </c>
      <c r="K31" s="28"/>
      <c r="L31" s="28">
        <f t="shared" si="61"/>
        <v>0</v>
      </c>
      <c r="M31" s="28">
        <v>0</v>
      </c>
      <c r="N31" s="28"/>
      <c r="O31" s="28">
        <f t="shared" si="62"/>
        <v>0</v>
      </c>
      <c r="P31" s="28">
        <v>0</v>
      </c>
      <c r="Q31" s="28"/>
      <c r="R31" s="28">
        <f t="shared" si="63"/>
        <v>0</v>
      </c>
      <c r="S31" s="28">
        <v>0</v>
      </c>
      <c r="T31" s="28"/>
      <c r="U31" s="28">
        <f t="shared" si="64"/>
        <v>0</v>
      </c>
      <c r="V31" s="28">
        <v>0</v>
      </c>
      <c r="W31" s="28"/>
      <c r="X31" s="28">
        <f t="shared" si="65"/>
        <v>0</v>
      </c>
      <c r="Y31" s="28">
        <v>0</v>
      </c>
      <c r="Z31" s="28"/>
      <c r="AA31" s="28">
        <f t="shared" si="66"/>
        <v>0</v>
      </c>
      <c r="AB31" s="28">
        <v>5000</v>
      </c>
      <c r="AC31" s="28">
        <v>2000</v>
      </c>
      <c r="AD31" s="28">
        <f t="shared" si="67"/>
        <v>7000</v>
      </c>
      <c r="AE31" s="28">
        <v>3000</v>
      </c>
      <c r="AF31" s="28"/>
      <c r="AG31" s="28">
        <f t="shared" si="68"/>
        <v>3000</v>
      </c>
      <c r="AH31" s="28">
        <v>0</v>
      </c>
      <c r="AI31" s="28"/>
      <c r="AJ31" s="28">
        <f t="shared" si="69"/>
        <v>0</v>
      </c>
      <c r="AK31" s="28">
        <v>0</v>
      </c>
      <c r="AL31" s="28"/>
      <c r="AM31" s="28">
        <f t="shared" si="70"/>
        <v>0</v>
      </c>
      <c r="AN31" s="28">
        <v>0</v>
      </c>
      <c r="AO31" s="28"/>
      <c r="AP31" s="28">
        <f t="shared" si="71"/>
        <v>0</v>
      </c>
      <c r="AQ31" s="28">
        <v>0</v>
      </c>
      <c r="AR31" s="28"/>
      <c r="AS31" s="28">
        <f t="shared" si="72"/>
        <v>0</v>
      </c>
      <c r="AT31" s="28">
        <f t="shared" si="73"/>
        <v>20000</v>
      </c>
      <c r="AU31" s="28">
        <f t="shared" si="74"/>
        <v>2000</v>
      </c>
      <c r="AV31" s="29">
        <f t="shared" si="75"/>
        <v>22000</v>
      </c>
      <c r="AX31" t="s">
        <v>7</v>
      </c>
      <c r="AY31" t="s">
        <v>36</v>
      </c>
      <c r="AZ31" t="s">
        <v>37</v>
      </c>
      <c r="BA31" t="s">
        <v>43</v>
      </c>
    </row>
    <row r="32" spans="1:53" s="39" customFormat="1" ht="26.25">
      <c r="A32" s="25"/>
      <c r="B32" s="40"/>
      <c r="C32" s="40">
        <v>32116</v>
      </c>
      <c r="D32" s="27" t="s">
        <v>327</v>
      </c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>
        <v>57000</v>
      </c>
      <c r="AC32" s="28">
        <v>-33020</v>
      </c>
      <c r="AD32" s="28">
        <f t="shared" si="67"/>
        <v>23980</v>
      </c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>
        <v>57000</v>
      </c>
      <c r="AU32" s="28">
        <f t="shared" si="74"/>
        <v>-33020</v>
      </c>
      <c r="AV32" s="29">
        <v>23980</v>
      </c>
    </row>
    <row r="33" spans="1:53" ht="52.5">
      <c r="A33" s="25"/>
      <c r="B33" s="26" t="s">
        <v>55</v>
      </c>
      <c r="C33" s="26" t="s">
        <v>56</v>
      </c>
      <c r="D33" s="27" t="s">
        <v>57</v>
      </c>
      <c r="E33" s="28">
        <v>400</v>
      </c>
      <c r="F33" s="28"/>
      <c r="G33" s="28">
        <f t="shared" si="59"/>
        <v>400</v>
      </c>
      <c r="H33" s="28"/>
      <c r="I33" s="28">
        <f t="shared" si="60"/>
        <v>400</v>
      </c>
      <c r="J33" s="28">
        <v>0</v>
      </c>
      <c r="K33" s="28"/>
      <c r="L33" s="28">
        <f t="shared" si="61"/>
        <v>0</v>
      </c>
      <c r="M33" s="28">
        <v>0</v>
      </c>
      <c r="N33" s="28"/>
      <c r="O33" s="28">
        <f t="shared" si="62"/>
        <v>0</v>
      </c>
      <c r="P33" s="28">
        <v>0</v>
      </c>
      <c r="Q33" s="28"/>
      <c r="R33" s="28">
        <f t="shared" si="63"/>
        <v>0</v>
      </c>
      <c r="S33" s="28">
        <v>0</v>
      </c>
      <c r="T33" s="28"/>
      <c r="U33" s="28">
        <f t="shared" si="64"/>
        <v>0</v>
      </c>
      <c r="V33" s="28">
        <v>0</v>
      </c>
      <c r="W33" s="28"/>
      <c r="X33" s="28">
        <f t="shared" si="65"/>
        <v>0</v>
      </c>
      <c r="Y33" s="28">
        <v>0</v>
      </c>
      <c r="Z33" s="28"/>
      <c r="AA33" s="28">
        <f t="shared" si="66"/>
        <v>0</v>
      </c>
      <c r="AB33" s="28">
        <v>7500</v>
      </c>
      <c r="AC33" s="28">
        <v>-2629</v>
      </c>
      <c r="AD33" s="28">
        <f t="shared" si="67"/>
        <v>4871</v>
      </c>
      <c r="AE33" s="28">
        <v>0</v>
      </c>
      <c r="AF33" s="28"/>
      <c r="AG33" s="28">
        <f t="shared" si="68"/>
        <v>0</v>
      </c>
      <c r="AH33" s="28">
        <v>0</v>
      </c>
      <c r="AI33" s="28"/>
      <c r="AJ33" s="28">
        <f t="shared" si="69"/>
        <v>0</v>
      </c>
      <c r="AK33" s="28">
        <v>0</v>
      </c>
      <c r="AL33" s="28"/>
      <c r="AM33" s="28">
        <f t="shared" si="70"/>
        <v>0</v>
      </c>
      <c r="AN33" s="28">
        <v>0</v>
      </c>
      <c r="AO33" s="28"/>
      <c r="AP33" s="28">
        <f t="shared" si="71"/>
        <v>0</v>
      </c>
      <c r="AQ33" s="28">
        <v>0</v>
      </c>
      <c r="AR33" s="28"/>
      <c r="AS33" s="28">
        <f t="shared" si="72"/>
        <v>0</v>
      </c>
      <c r="AT33" s="28">
        <f t="shared" si="73"/>
        <v>7900</v>
      </c>
      <c r="AU33" s="28">
        <f t="shared" si="74"/>
        <v>-2629</v>
      </c>
      <c r="AV33" s="29">
        <f t="shared" si="75"/>
        <v>5271</v>
      </c>
      <c r="AX33" t="s">
        <v>7</v>
      </c>
      <c r="AY33" t="s">
        <v>36</v>
      </c>
      <c r="AZ33" t="s">
        <v>37</v>
      </c>
      <c r="BA33" t="s">
        <v>43</v>
      </c>
    </row>
    <row r="34" spans="1:53" ht="26.25">
      <c r="A34" s="25"/>
      <c r="B34" s="26" t="s">
        <v>58</v>
      </c>
      <c r="C34" s="26" t="s">
        <v>59</v>
      </c>
      <c r="D34" s="27" t="s">
        <v>60</v>
      </c>
      <c r="E34" s="28">
        <v>3300</v>
      </c>
      <c r="F34" s="28"/>
      <c r="G34" s="28">
        <f t="shared" si="59"/>
        <v>3300</v>
      </c>
      <c r="H34" s="28"/>
      <c r="I34" s="28">
        <f t="shared" si="60"/>
        <v>3300</v>
      </c>
      <c r="J34" s="28">
        <v>0</v>
      </c>
      <c r="K34" s="28"/>
      <c r="L34" s="28">
        <f t="shared" si="61"/>
        <v>0</v>
      </c>
      <c r="M34" s="28">
        <v>0</v>
      </c>
      <c r="N34" s="28"/>
      <c r="O34" s="28">
        <f t="shared" si="62"/>
        <v>0</v>
      </c>
      <c r="P34" s="28">
        <v>0</v>
      </c>
      <c r="Q34" s="28"/>
      <c r="R34" s="28">
        <f t="shared" si="63"/>
        <v>0</v>
      </c>
      <c r="S34" s="28">
        <v>0</v>
      </c>
      <c r="T34" s="28"/>
      <c r="U34" s="28">
        <f t="shared" si="64"/>
        <v>0</v>
      </c>
      <c r="V34" s="28">
        <v>0</v>
      </c>
      <c r="W34" s="28"/>
      <c r="X34" s="28">
        <f t="shared" si="65"/>
        <v>0</v>
      </c>
      <c r="Y34" s="28">
        <v>0</v>
      </c>
      <c r="Z34" s="28"/>
      <c r="AA34" s="28">
        <f t="shared" si="66"/>
        <v>0</v>
      </c>
      <c r="AB34" s="28">
        <v>0</v>
      </c>
      <c r="AC34" s="28"/>
      <c r="AD34" s="28">
        <f t="shared" si="67"/>
        <v>0</v>
      </c>
      <c r="AE34" s="28">
        <v>0</v>
      </c>
      <c r="AF34" s="28"/>
      <c r="AG34" s="28">
        <f t="shared" si="68"/>
        <v>0</v>
      </c>
      <c r="AH34" s="28">
        <v>0</v>
      </c>
      <c r="AI34" s="28"/>
      <c r="AJ34" s="28">
        <f t="shared" si="69"/>
        <v>0</v>
      </c>
      <c r="AK34" s="28">
        <v>0</v>
      </c>
      <c r="AL34" s="28"/>
      <c r="AM34" s="28">
        <f t="shared" si="70"/>
        <v>0</v>
      </c>
      <c r="AN34" s="28">
        <v>0</v>
      </c>
      <c r="AO34" s="28"/>
      <c r="AP34" s="28">
        <f t="shared" si="71"/>
        <v>0</v>
      </c>
      <c r="AQ34" s="28">
        <v>0</v>
      </c>
      <c r="AR34" s="28"/>
      <c r="AS34" s="28">
        <f t="shared" si="72"/>
        <v>0</v>
      </c>
      <c r="AT34" s="28">
        <f t="shared" si="73"/>
        <v>3300</v>
      </c>
      <c r="AU34" s="28">
        <f t="shared" si="74"/>
        <v>0</v>
      </c>
      <c r="AV34" s="29">
        <f t="shared" si="75"/>
        <v>3300</v>
      </c>
      <c r="AX34" t="s">
        <v>7</v>
      </c>
      <c r="AY34" t="s">
        <v>36</v>
      </c>
      <c r="AZ34" t="s">
        <v>37</v>
      </c>
      <c r="BA34" t="s">
        <v>43</v>
      </c>
    </row>
    <row r="35" spans="1:53" ht="26.25">
      <c r="A35" s="25"/>
      <c r="B35" s="26" t="s">
        <v>61</v>
      </c>
      <c r="C35" s="26" t="s">
        <v>62</v>
      </c>
      <c r="D35" s="27" t="s">
        <v>63</v>
      </c>
      <c r="E35" s="28">
        <v>2000</v>
      </c>
      <c r="F35" s="28"/>
      <c r="G35" s="28">
        <f t="shared" si="59"/>
        <v>2000</v>
      </c>
      <c r="H35" s="28"/>
      <c r="I35" s="28">
        <f t="shared" si="60"/>
        <v>2000</v>
      </c>
      <c r="J35" s="28">
        <v>0</v>
      </c>
      <c r="K35" s="28"/>
      <c r="L35" s="28">
        <f t="shared" si="61"/>
        <v>0</v>
      </c>
      <c r="M35" s="28">
        <v>0</v>
      </c>
      <c r="N35" s="28"/>
      <c r="O35" s="28">
        <f t="shared" si="62"/>
        <v>0</v>
      </c>
      <c r="P35" s="28">
        <v>0</v>
      </c>
      <c r="Q35" s="28"/>
      <c r="R35" s="28">
        <f t="shared" si="63"/>
        <v>0</v>
      </c>
      <c r="S35" s="28">
        <v>0</v>
      </c>
      <c r="T35" s="28"/>
      <c r="U35" s="28">
        <f t="shared" si="64"/>
        <v>0</v>
      </c>
      <c r="V35" s="28">
        <v>0</v>
      </c>
      <c r="W35" s="28"/>
      <c r="X35" s="28">
        <f t="shared" si="65"/>
        <v>0</v>
      </c>
      <c r="Y35" s="28">
        <v>0</v>
      </c>
      <c r="Z35" s="28"/>
      <c r="AA35" s="28">
        <f t="shared" si="66"/>
        <v>0</v>
      </c>
      <c r="AB35" s="28">
        <v>0</v>
      </c>
      <c r="AC35" s="28"/>
      <c r="AD35" s="28">
        <f t="shared" si="67"/>
        <v>0</v>
      </c>
      <c r="AE35" s="28">
        <v>0</v>
      </c>
      <c r="AF35" s="28"/>
      <c r="AG35" s="28">
        <f t="shared" si="68"/>
        <v>0</v>
      </c>
      <c r="AH35" s="28">
        <v>0</v>
      </c>
      <c r="AI35" s="28"/>
      <c r="AJ35" s="28">
        <f t="shared" si="69"/>
        <v>0</v>
      </c>
      <c r="AK35" s="28">
        <v>0</v>
      </c>
      <c r="AL35" s="28"/>
      <c r="AM35" s="28">
        <f t="shared" si="70"/>
        <v>0</v>
      </c>
      <c r="AN35" s="28">
        <v>0</v>
      </c>
      <c r="AO35" s="28"/>
      <c r="AP35" s="28">
        <f t="shared" si="71"/>
        <v>0</v>
      </c>
      <c r="AQ35" s="28">
        <v>0</v>
      </c>
      <c r="AR35" s="28"/>
      <c r="AS35" s="28">
        <f t="shared" si="72"/>
        <v>0</v>
      </c>
      <c r="AT35" s="28">
        <f t="shared" si="73"/>
        <v>2000</v>
      </c>
      <c r="AU35" s="28">
        <f t="shared" si="74"/>
        <v>0</v>
      </c>
      <c r="AV35" s="29">
        <f t="shared" si="75"/>
        <v>2000</v>
      </c>
      <c r="AX35" t="s">
        <v>7</v>
      </c>
      <c r="AY35" t="s">
        <v>36</v>
      </c>
      <c r="AZ35" t="s">
        <v>37</v>
      </c>
      <c r="BA35" t="s">
        <v>43</v>
      </c>
    </row>
    <row r="36" spans="1:53" ht="52.5">
      <c r="A36" s="25"/>
      <c r="B36" s="26" t="s">
        <v>64</v>
      </c>
      <c r="C36" s="26" t="s">
        <v>65</v>
      </c>
      <c r="D36" s="27" t="s">
        <v>66</v>
      </c>
      <c r="E36" s="28">
        <v>715</v>
      </c>
      <c r="F36" s="28"/>
      <c r="G36" s="28">
        <f t="shared" si="59"/>
        <v>715</v>
      </c>
      <c r="H36" s="28"/>
      <c r="I36" s="28">
        <f t="shared" si="60"/>
        <v>715</v>
      </c>
      <c r="J36" s="28">
        <v>0</v>
      </c>
      <c r="K36" s="28"/>
      <c r="L36" s="28">
        <f t="shared" si="61"/>
        <v>0</v>
      </c>
      <c r="M36" s="28">
        <v>0</v>
      </c>
      <c r="N36" s="28"/>
      <c r="O36" s="28">
        <f t="shared" si="62"/>
        <v>0</v>
      </c>
      <c r="P36" s="28">
        <v>0</v>
      </c>
      <c r="Q36" s="28"/>
      <c r="R36" s="28">
        <f t="shared" si="63"/>
        <v>0</v>
      </c>
      <c r="S36" s="28">
        <v>0</v>
      </c>
      <c r="T36" s="28"/>
      <c r="U36" s="28">
        <f t="shared" si="64"/>
        <v>0</v>
      </c>
      <c r="V36" s="28">
        <v>0</v>
      </c>
      <c r="W36" s="28"/>
      <c r="X36" s="28">
        <f t="shared" si="65"/>
        <v>0</v>
      </c>
      <c r="Y36" s="28">
        <v>0</v>
      </c>
      <c r="Z36" s="28"/>
      <c r="AA36" s="28">
        <f t="shared" si="66"/>
        <v>0</v>
      </c>
      <c r="AB36" s="28">
        <v>0</v>
      </c>
      <c r="AC36" s="28"/>
      <c r="AD36" s="28">
        <f t="shared" si="67"/>
        <v>0</v>
      </c>
      <c r="AE36" s="28">
        <v>0</v>
      </c>
      <c r="AF36" s="28"/>
      <c r="AG36" s="28">
        <f t="shared" si="68"/>
        <v>0</v>
      </c>
      <c r="AH36" s="28">
        <v>0</v>
      </c>
      <c r="AI36" s="28"/>
      <c r="AJ36" s="28">
        <f t="shared" si="69"/>
        <v>0</v>
      </c>
      <c r="AK36" s="28">
        <v>0</v>
      </c>
      <c r="AL36" s="28"/>
      <c r="AM36" s="28">
        <f t="shared" si="70"/>
        <v>0</v>
      </c>
      <c r="AN36" s="28">
        <v>0</v>
      </c>
      <c r="AO36" s="28"/>
      <c r="AP36" s="28">
        <f t="shared" si="71"/>
        <v>0</v>
      </c>
      <c r="AQ36" s="28">
        <v>0</v>
      </c>
      <c r="AR36" s="28"/>
      <c r="AS36" s="28">
        <f t="shared" si="72"/>
        <v>0</v>
      </c>
      <c r="AT36" s="28">
        <f t="shared" si="73"/>
        <v>715</v>
      </c>
      <c r="AU36" s="28">
        <f t="shared" si="74"/>
        <v>0</v>
      </c>
      <c r="AV36" s="29">
        <f t="shared" si="75"/>
        <v>715</v>
      </c>
      <c r="AX36" t="s">
        <v>7</v>
      </c>
      <c r="AY36" t="s">
        <v>36</v>
      </c>
      <c r="AZ36" t="s">
        <v>37</v>
      </c>
      <c r="BA36" t="s">
        <v>43</v>
      </c>
    </row>
    <row r="37" spans="1:53" ht="26.25">
      <c r="A37" s="25"/>
      <c r="B37" s="26" t="s">
        <v>67</v>
      </c>
      <c r="C37" s="26" t="s">
        <v>68</v>
      </c>
      <c r="D37" s="27" t="s">
        <v>69</v>
      </c>
      <c r="E37" s="28">
        <v>22000</v>
      </c>
      <c r="F37" s="28"/>
      <c r="G37" s="28">
        <f t="shared" si="59"/>
        <v>22000</v>
      </c>
      <c r="H37" s="28"/>
      <c r="I37" s="28">
        <f t="shared" si="60"/>
        <v>22000</v>
      </c>
      <c r="J37" s="28">
        <v>0</v>
      </c>
      <c r="K37" s="28"/>
      <c r="L37" s="28">
        <f t="shared" si="61"/>
        <v>0</v>
      </c>
      <c r="M37" s="28">
        <v>0</v>
      </c>
      <c r="N37" s="28"/>
      <c r="O37" s="28">
        <f t="shared" si="62"/>
        <v>0</v>
      </c>
      <c r="P37" s="28">
        <v>0</v>
      </c>
      <c r="Q37" s="28"/>
      <c r="R37" s="28">
        <f t="shared" si="63"/>
        <v>0</v>
      </c>
      <c r="S37" s="28">
        <v>2000</v>
      </c>
      <c r="T37" s="28">
        <v>-1249</v>
      </c>
      <c r="U37" s="28">
        <f t="shared" si="64"/>
        <v>751</v>
      </c>
      <c r="V37" s="28">
        <v>0</v>
      </c>
      <c r="W37" s="28"/>
      <c r="X37" s="28">
        <f t="shared" si="65"/>
        <v>0</v>
      </c>
      <c r="Y37" s="28">
        <v>0</v>
      </c>
      <c r="Z37" s="28"/>
      <c r="AA37" s="28">
        <f t="shared" si="66"/>
        <v>0</v>
      </c>
      <c r="AB37" s="28">
        <v>0</v>
      </c>
      <c r="AC37" s="28"/>
      <c r="AD37" s="28">
        <f t="shared" si="67"/>
        <v>0</v>
      </c>
      <c r="AE37" s="28">
        <v>0</v>
      </c>
      <c r="AF37" s="28"/>
      <c r="AG37" s="28">
        <f t="shared" si="68"/>
        <v>0</v>
      </c>
      <c r="AH37" s="28">
        <v>0</v>
      </c>
      <c r="AI37" s="28"/>
      <c r="AJ37" s="28">
        <f t="shared" si="69"/>
        <v>0</v>
      </c>
      <c r="AK37" s="28">
        <v>0</v>
      </c>
      <c r="AL37" s="28"/>
      <c r="AM37" s="28">
        <f t="shared" si="70"/>
        <v>0</v>
      </c>
      <c r="AN37" s="28">
        <v>0</v>
      </c>
      <c r="AO37" s="28"/>
      <c r="AP37" s="28">
        <f t="shared" si="71"/>
        <v>0</v>
      </c>
      <c r="AQ37" s="28">
        <v>0</v>
      </c>
      <c r="AR37" s="28"/>
      <c r="AS37" s="28">
        <f t="shared" si="72"/>
        <v>0</v>
      </c>
      <c r="AT37" s="28">
        <f t="shared" si="73"/>
        <v>24000</v>
      </c>
      <c r="AU37" s="28">
        <f t="shared" si="74"/>
        <v>-1249</v>
      </c>
      <c r="AV37" s="29">
        <f t="shared" si="75"/>
        <v>22751</v>
      </c>
      <c r="AX37" t="s">
        <v>7</v>
      </c>
      <c r="AY37" t="s">
        <v>36</v>
      </c>
      <c r="AZ37" t="s">
        <v>37</v>
      </c>
      <c r="BA37" t="s">
        <v>43</v>
      </c>
    </row>
    <row r="38" spans="1:53" ht="52.5">
      <c r="A38" s="25"/>
      <c r="B38" s="26" t="s">
        <v>70</v>
      </c>
      <c r="C38" s="26" t="s">
        <v>71</v>
      </c>
      <c r="D38" s="27" t="s">
        <v>72</v>
      </c>
      <c r="E38" s="28">
        <v>6000</v>
      </c>
      <c r="F38" s="28"/>
      <c r="G38" s="28">
        <f t="shared" si="59"/>
        <v>6000</v>
      </c>
      <c r="H38" s="28"/>
      <c r="I38" s="28">
        <f t="shared" si="60"/>
        <v>6000</v>
      </c>
      <c r="J38" s="28">
        <v>0</v>
      </c>
      <c r="K38" s="28"/>
      <c r="L38" s="28">
        <f t="shared" si="61"/>
        <v>0</v>
      </c>
      <c r="M38" s="28">
        <v>0</v>
      </c>
      <c r="N38" s="28"/>
      <c r="O38" s="28">
        <f t="shared" si="62"/>
        <v>0</v>
      </c>
      <c r="P38" s="28">
        <v>0</v>
      </c>
      <c r="Q38" s="28"/>
      <c r="R38" s="28">
        <f t="shared" si="63"/>
        <v>0</v>
      </c>
      <c r="S38" s="28">
        <v>2000</v>
      </c>
      <c r="T38" s="28"/>
      <c r="U38" s="28">
        <f t="shared" si="64"/>
        <v>2000</v>
      </c>
      <c r="V38" s="28">
        <v>0</v>
      </c>
      <c r="W38" s="28"/>
      <c r="X38" s="28">
        <f t="shared" si="65"/>
        <v>0</v>
      </c>
      <c r="Y38" s="28">
        <v>0</v>
      </c>
      <c r="Z38" s="28"/>
      <c r="AA38" s="28">
        <f t="shared" si="66"/>
        <v>0</v>
      </c>
      <c r="AB38" s="28">
        <v>0</v>
      </c>
      <c r="AC38" s="28"/>
      <c r="AD38" s="28">
        <f t="shared" si="67"/>
        <v>0</v>
      </c>
      <c r="AE38" s="28">
        <v>0</v>
      </c>
      <c r="AF38" s="28"/>
      <c r="AG38" s="28">
        <f t="shared" si="68"/>
        <v>0</v>
      </c>
      <c r="AH38" s="28">
        <v>0</v>
      </c>
      <c r="AI38" s="28"/>
      <c r="AJ38" s="28">
        <f t="shared" si="69"/>
        <v>0</v>
      </c>
      <c r="AK38" s="28">
        <v>0</v>
      </c>
      <c r="AL38" s="28"/>
      <c r="AM38" s="28">
        <f t="shared" si="70"/>
        <v>0</v>
      </c>
      <c r="AN38" s="28">
        <v>0</v>
      </c>
      <c r="AO38" s="28"/>
      <c r="AP38" s="28">
        <f t="shared" si="71"/>
        <v>0</v>
      </c>
      <c r="AQ38" s="28">
        <v>0</v>
      </c>
      <c r="AR38" s="28"/>
      <c r="AS38" s="28">
        <f t="shared" si="72"/>
        <v>0</v>
      </c>
      <c r="AT38" s="28">
        <f t="shared" si="73"/>
        <v>8000</v>
      </c>
      <c r="AU38" s="28">
        <f t="shared" si="74"/>
        <v>0</v>
      </c>
      <c r="AV38" s="29">
        <f t="shared" si="75"/>
        <v>8000</v>
      </c>
      <c r="AX38" t="s">
        <v>7</v>
      </c>
      <c r="AY38" t="s">
        <v>36</v>
      </c>
      <c r="AZ38" t="s">
        <v>37</v>
      </c>
      <c r="BA38" t="s">
        <v>43</v>
      </c>
    </row>
    <row r="39" spans="1:53" ht="52.5">
      <c r="A39" s="25"/>
      <c r="B39" s="26" t="s">
        <v>73</v>
      </c>
      <c r="C39" s="26" t="s">
        <v>74</v>
      </c>
      <c r="D39" s="27" t="s">
        <v>75</v>
      </c>
      <c r="E39" s="28">
        <v>14000</v>
      </c>
      <c r="F39" s="28"/>
      <c r="G39" s="28">
        <f t="shared" si="59"/>
        <v>14000</v>
      </c>
      <c r="H39" s="28"/>
      <c r="I39" s="28">
        <f t="shared" si="60"/>
        <v>14000</v>
      </c>
      <c r="J39" s="28">
        <v>0</v>
      </c>
      <c r="K39" s="28"/>
      <c r="L39" s="28">
        <f t="shared" si="61"/>
        <v>0</v>
      </c>
      <c r="M39" s="28">
        <v>0</v>
      </c>
      <c r="N39" s="28"/>
      <c r="O39" s="28">
        <f t="shared" si="62"/>
        <v>0</v>
      </c>
      <c r="P39" s="28">
        <v>0</v>
      </c>
      <c r="Q39" s="28"/>
      <c r="R39" s="28">
        <f t="shared" si="63"/>
        <v>0</v>
      </c>
      <c r="S39" s="28">
        <v>0</v>
      </c>
      <c r="T39" s="28"/>
      <c r="U39" s="28">
        <f t="shared" si="64"/>
        <v>0</v>
      </c>
      <c r="V39" s="28">
        <v>4000</v>
      </c>
      <c r="W39" s="28"/>
      <c r="X39" s="28">
        <f t="shared" si="65"/>
        <v>4000</v>
      </c>
      <c r="Y39" s="28">
        <v>0</v>
      </c>
      <c r="Z39" s="28"/>
      <c r="AA39" s="28">
        <f t="shared" si="66"/>
        <v>0</v>
      </c>
      <c r="AB39" s="28">
        <v>0</v>
      </c>
      <c r="AC39" s="28"/>
      <c r="AD39" s="28">
        <f t="shared" si="67"/>
        <v>0</v>
      </c>
      <c r="AE39" s="28">
        <v>0</v>
      </c>
      <c r="AF39" s="28"/>
      <c r="AG39" s="28">
        <f t="shared" si="68"/>
        <v>0</v>
      </c>
      <c r="AH39" s="28">
        <v>0</v>
      </c>
      <c r="AI39" s="28"/>
      <c r="AJ39" s="28">
        <f t="shared" si="69"/>
        <v>0</v>
      </c>
      <c r="AK39" s="28">
        <v>0</v>
      </c>
      <c r="AL39" s="28"/>
      <c r="AM39" s="28">
        <f t="shared" si="70"/>
        <v>0</v>
      </c>
      <c r="AN39" s="28">
        <v>0</v>
      </c>
      <c r="AO39" s="28"/>
      <c r="AP39" s="28">
        <f t="shared" si="71"/>
        <v>0</v>
      </c>
      <c r="AQ39" s="28">
        <v>0</v>
      </c>
      <c r="AR39" s="28"/>
      <c r="AS39" s="28">
        <f t="shared" si="72"/>
        <v>0</v>
      </c>
      <c r="AT39" s="28">
        <f t="shared" si="73"/>
        <v>18000</v>
      </c>
      <c r="AU39" s="28">
        <f t="shared" si="74"/>
        <v>0</v>
      </c>
      <c r="AV39" s="29">
        <f t="shared" si="75"/>
        <v>18000</v>
      </c>
      <c r="AX39" t="s">
        <v>7</v>
      </c>
      <c r="AY39" t="s">
        <v>36</v>
      </c>
      <c r="AZ39" t="s">
        <v>37</v>
      </c>
      <c r="BA39" t="s">
        <v>43</v>
      </c>
    </row>
    <row r="40" spans="1:53" ht="52.5">
      <c r="A40" s="25"/>
      <c r="B40" s="26" t="s">
        <v>76</v>
      </c>
      <c r="C40" s="26" t="s">
        <v>77</v>
      </c>
      <c r="D40" s="27" t="s">
        <v>78</v>
      </c>
      <c r="E40" s="28">
        <v>6911</v>
      </c>
      <c r="F40" s="28"/>
      <c r="G40" s="28">
        <f t="shared" si="59"/>
        <v>6911</v>
      </c>
      <c r="H40" s="28"/>
      <c r="I40" s="28">
        <f t="shared" si="60"/>
        <v>6911</v>
      </c>
      <c r="J40" s="28">
        <v>0</v>
      </c>
      <c r="K40" s="28"/>
      <c r="L40" s="28">
        <f t="shared" si="61"/>
        <v>0</v>
      </c>
      <c r="M40" s="28">
        <v>0</v>
      </c>
      <c r="N40" s="28"/>
      <c r="O40" s="28">
        <f t="shared" si="62"/>
        <v>0</v>
      </c>
      <c r="P40" s="28">
        <v>0</v>
      </c>
      <c r="Q40" s="28"/>
      <c r="R40" s="28">
        <f t="shared" si="63"/>
        <v>0</v>
      </c>
      <c r="S40" s="28">
        <v>0</v>
      </c>
      <c r="T40" s="28"/>
      <c r="U40" s="28">
        <f t="shared" si="64"/>
        <v>0</v>
      </c>
      <c r="V40" s="28">
        <v>2000</v>
      </c>
      <c r="W40" s="28"/>
      <c r="X40" s="28">
        <f t="shared" si="65"/>
        <v>2000</v>
      </c>
      <c r="Y40" s="28">
        <v>0</v>
      </c>
      <c r="Z40" s="28"/>
      <c r="AA40" s="28">
        <f t="shared" si="66"/>
        <v>0</v>
      </c>
      <c r="AB40" s="28">
        <v>0</v>
      </c>
      <c r="AC40" s="28">
        <v>0</v>
      </c>
      <c r="AD40" s="28">
        <v>0</v>
      </c>
      <c r="AE40" s="28">
        <v>0</v>
      </c>
      <c r="AF40" s="28"/>
      <c r="AG40" s="28">
        <f t="shared" si="68"/>
        <v>0</v>
      </c>
      <c r="AH40" s="28">
        <v>0</v>
      </c>
      <c r="AI40" s="28"/>
      <c r="AJ40" s="28">
        <f t="shared" si="69"/>
        <v>0</v>
      </c>
      <c r="AK40" s="28">
        <v>0</v>
      </c>
      <c r="AL40" s="28"/>
      <c r="AM40" s="28">
        <f t="shared" si="70"/>
        <v>0</v>
      </c>
      <c r="AN40" s="28">
        <v>0</v>
      </c>
      <c r="AO40" s="28"/>
      <c r="AP40" s="28">
        <f t="shared" si="71"/>
        <v>0</v>
      </c>
      <c r="AQ40" s="28">
        <v>0</v>
      </c>
      <c r="AR40" s="28"/>
      <c r="AS40" s="28">
        <f t="shared" si="72"/>
        <v>0</v>
      </c>
      <c r="AT40" s="28">
        <f t="shared" si="73"/>
        <v>8911</v>
      </c>
      <c r="AU40" s="28">
        <f t="shared" si="74"/>
        <v>0</v>
      </c>
      <c r="AV40" s="29">
        <f t="shared" si="75"/>
        <v>8911</v>
      </c>
      <c r="AX40" t="s">
        <v>7</v>
      </c>
      <c r="AY40" t="s">
        <v>36</v>
      </c>
      <c r="AZ40" t="s">
        <v>37</v>
      </c>
      <c r="BA40" t="s">
        <v>43</v>
      </c>
    </row>
    <row r="41" spans="1:53" ht="52.5">
      <c r="A41" s="25"/>
      <c r="B41" s="26" t="s">
        <v>79</v>
      </c>
      <c r="C41" s="26" t="s">
        <v>80</v>
      </c>
      <c r="D41" s="27" t="s">
        <v>81</v>
      </c>
      <c r="E41" s="28">
        <v>6000</v>
      </c>
      <c r="F41" s="28"/>
      <c r="G41" s="28">
        <f t="shared" si="59"/>
        <v>6000</v>
      </c>
      <c r="H41" s="28"/>
      <c r="I41" s="28">
        <f t="shared" si="60"/>
        <v>6000</v>
      </c>
      <c r="J41" s="28">
        <v>0</v>
      </c>
      <c r="K41" s="28"/>
      <c r="L41" s="28">
        <f t="shared" si="61"/>
        <v>0</v>
      </c>
      <c r="M41" s="28">
        <v>0</v>
      </c>
      <c r="N41" s="28">
        <v>550</v>
      </c>
      <c r="O41" s="28">
        <f t="shared" si="62"/>
        <v>550</v>
      </c>
      <c r="P41" s="28">
        <v>0</v>
      </c>
      <c r="Q41" s="28"/>
      <c r="R41" s="28">
        <f t="shared" si="63"/>
        <v>0</v>
      </c>
      <c r="S41" s="28">
        <v>0</v>
      </c>
      <c r="T41" s="28">
        <v>2832</v>
      </c>
      <c r="U41" s="28">
        <f t="shared" si="64"/>
        <v>2832</v>
      </c>
      <c r="V41" s="28">
        <v>0</v>
      </c>
      <c r="W41" s="28"/>
      <c r="X41" s="28">
        <f t="shared" si="65"/>
        <v>0</v>
      </c>
      <c r="Y41" s="28">
        <v>0</v>
      </c>
      <c r="Z41" s="28"/>
      <c r="AA41" s="28">
        <f t="shared" si="66"/>
        <v>0</v>
      </c>
      <c r="AB41" s="28">
        <v>0</v>
      </c>
      <c r="AC41" s="28"/>
      <c r="AD41" s="28">
        <f t="shared" si="67"/>
        <v>0</v>
      </c>
      <c r="AE41" s="28">
        <v>0</v>
      </c>
      <c r="AF41" s="28">
        <v>3000</v>
      </c>
      <c r="AG41" s="28">
        <f t="shared" si="68"/>
        <v>3000</v>
      </c>
      <c r="AH41" s="28">
        <v>0</v>
      </c>
      <c r="AI41" s="28"/>
      <c r="AJ41" s="28">
        <f t="shared" si="69"/>
        <v>0</v>
      </c>
      <c r="AK41" s="28">
        <v>0</v>
      </c>
      <c r="AL41" s="28"/>
      <c r="AM41" s="28">
        <f t="shared" si="70"/>
        <v>0</v>
      </c>
      <c r="AN41" s="28">
        <v>0</v>
      </c>
      <c r="AO41" s="28"/>
      <c r="AP41" s="28">
        <f t="shared" si="71"/>
        <v>0</v>
      </c>
      <c r="AQ41" s="28">
        <v>0</v>
      </c>
      <c r="AR41" s="28"/>
      <c r="AS41" s="28">
        <f t="shared" si="72"/>
        <v>0</v>
      </c>
      <c r="AT41" s="28">
        <f t="shared" si="73"/>
        <v>6000</v>
      </c>
      <c r="AU41" s="28">
        <f t="shared" si="74"/>
        <v>6382</v>
      </c>
      <c r="AV41" s="29">
        <f t="shared" si="75"/>
        <v>12382</v>
      </c>
      <c r="AX41" t="s">
        <v>7</v>
      </c>
      <c r="AY41" t="s">
        <v>36</v>
      </c>
      <c r="AZ41" t="s">
        <v>37</v>
      </c>
      <c r="BA41" t="s">
        <v>43</v>
      </c>
    </row>
    <row r="42" spans="1:53" ht="26.25">
      <c r="A42" s="25"/>
      <c r="B42" s="26" t="s">
        <v>82</v>
      </c>
      <c r="C42" s="26" t="s">
        <v>83</v>
      </c>
      <c r="D42" s="27" t="s">
        <v>84</v>
      </c>
      <c r="E42" s="28">
        <v>2000</v>
      </c>
      <c r="F42" s="28"/>
      <c r="G42" s="28">
        <f t="shared" si="59"/>
        <v>2000</v>
      </c>
      <c r="H42" s="28"/>
      <c r="I42" s="28">
        <f t="shared" si="60"/>
        <v>2000</v>
      </c>
      <c r="J42" s="28">
        <v>0</v>
      </c>
      <c r="K42" s="28"/>
      <c r="L42" s="28">
        <f t="shared" si="61"/>
        <v>0</v>
      </c>
      <c r="M42" s="28">
        <v>0</v>
      </c>
      <c r="N42" s="28"/>
      <c r="O42" s="28">
        <f t="shared" si="62"/>
        <v>0</v>
      </c>
      <c r="P42" s="28">
        <v>0</v>
      </c>
      <c r="Q42" s="28"/>
      <c r="R42" s="28">
        <f t="shared" si="63"/>
        <v>0</v>
      </c>
      <c r="S42" s="28">
        <v>0</v>
      </c>
      <c r="T42" s="28"/>
      <c r="U42" s="28">
        <f t="shared" si="64"/>
        <v>0</v>
      </c>
      <c r="V42" s="28">
        <v>0</v>
      </c>
      <c r="W42" s="28"/>
      <c r="X42" s="28">
        <f t="shared" si="65"/>
        <v>0</v>
      </c>
      <c r="Y42" s="28">
        <v>0</v>
      </c>
      <c r="Z42" s="28"/>
      <c r="AA42" s="28">
        <f t="shared" si="66"/>
        <v>0</v>
      </c>
      <c r="AB42" s="28">
        <v>0</v>
      </c>
      <c r="AC42" s="28"/>
      <c r="AD42" s="28">
        <f t="shared" si="67"/>
        <v>0</v>
      </c>
      <c r="AE42" s="28">
        <v>0</v>
      </c>
      <c r="AF42" s="28"/>
      <c r="AG42" s="28">
        <f t="shared" si="68"/>
        <v>0</v>
      </c>
      <c r="AH42" s="28">
        <v>0</v>
      </c>
      <c r="AI42" s="28"/>
      <c r="AJ42" s="28">
        <f t="shared" si="69"/>
        <v>0</v>
      </c>
      <c r="AK42" s="28">
        <v>0</v>
      </c>
      <c r="AL42" s="28"/>
      <c r="AM42" s="28">
        <f t="shared" si="70"/>
        <v>0</v>
      </c>
      <c r="AN42" s="28">
        <v>0</v>
      </c>
      <c r="AO42" s="28"/>
      <c r="AP42" s="28">
        <f t="shared" si="71"/>
        <v>0</v>
      </c>
      <c r="AQ42" s="28">
        <v>0</v>
      </c>
      <c r="AR42" s="28"/>
      <c r="AS42" s="28">
        <f t="shared" si="72"/>
        <v>0</v>
      </c>
      <c r="AT42" s="28">
        <f t="shared" si="73"/>
        <v>2000</v>
      </c>
      <c r="AU42" s="28">
        <f t="shared" si="74"/>
        <v>0</v>
      </c>
      <c r="AV42" s="29">
        <f t="shared" si="75"/>
        <v>2000</v>
      </c>
      <c r="AX42" t="s">
        <v>7</v>
      </c>
      <c r="AY42" t="s">
        <v>36</v>
      </c>
      <c r="AZ42" t="s">
        <v>37</v>
      </c>
      <c r="BA42" t="s">
        <v>43</v>
      </c>
    </row>
    <row r="43" spans="1:53" ht="26.25">
      <c r="A43" s="25"/>
      <c r="B43" s="26" t="s">
        <v>85</v>
      </c>
      <c r="C43" s="26" t="s">
        <v>86</v>
      </c>
      <c r="D43" s="27" t="s">
        <v>87</v>
      </c>
      <c r="E43" s="28">
        <v>1242</v>
      </c>
      <c r="F43" s="28"/>
      <c r="G43" s="28">
        <f t="shared" si="59"/>
        <v>1242</v>
      </c>
      <c r="H43" s="28"/>
      <c r="I43" s="28">
        <f t="shared" si="60"/>
        <v>1242</v>
      </c>
      <c r="J43" s="28">
        <v>0</v>
      </c>
      <c r="K43" s="28"/>
      <c r="L43" s="28">
        <f t="shared" si="61"/>
        <v>0</v>
      </c>
      <c r="M43" s="28">
        <v>0</v>
      </c>
      <c r="N43" s="28"/>
      <c r="O43" s="28">
        <f t="shared" si="62"/>
        <v>0</v>
      </c>
      <c r="P43" s="28">
        <v>0</v>
      </c>
      <c r="Q43" s="28"/>
      <c r="R43" s="28">
        <f t="shared" si="63"/>
        <v>0</v>
      </c>
      <c r="S43" s="28">
        <v>0</v>
      </c>
      <c r="T43" s="28"/>
      <c r="U43" s="28">
        <f t="shared" si="64"/>
        <v>0</v>
      </c>
      <c r="V43" s="28">
        <v>2000</v>
      </c>
      <c r="W43" s="28"/>
      <c r="X43" s="28">
        <f t="shared" si="65"/>
        <v>2000</v>
      </c>
      <c r="Y43" s="28">
        <v>0</v>
      </c>
      <c r="Z43" s="28"/>
      <c r="AA43" s="28">
        <f t="shared" si="66"/>
        <v>0</v>
      </c>
      <c r="AB43" s="28">
        <v>0</v>
      </c>
      <c r="AC43" s="28"/>
      <c r="AD43" s="28">
        <f t="shared" si="67"/>
        <v>0</v>
      </c>
      <c r="AE43" s="28">
        <v>0</v>
      </c>
      <c r="AF43" s="28"/>
      <c r="AG43" s="28">
        <f t="shared" si="68"/>
        <v>0</v>
      </c>
      <c r="AH43" s="28">
        <v>0</v>
      </c>
      <c r="AI43" s="28"/>
      <c r="AJ43" s="28">
        <f t="shared" si="69"/>
        <v>0</v>
      </c>
      <c r="AK43" s="28">
        <v>0</v>
      </c>
      <c r="AL43" s="28"/>
      <c r="AM43" s="28">
        <f t="shared" si="70"/>
        <v>0</v>
      </c>
      <c r="AN43" s="28">
        <v>0</v>
      </c>
      <c r="AO43" s="28"/>
      <c r="AP43" s="28">
        <f t="shared" si="71"/>
        <v>0</v>
      </c>
      <c r="AQ43" s="28">
        <v>0</v>
      </c>
      <c r="AR43" s="28"/>
      <c r="AS43" s="28">
        <f t="shared" si="72"/>
        <v>0</v>
      </c>
      <c r="AT43" s="28">
        <f t="shared" si="73"/>
        <v>3242</v>
      </c>
      <c r="AU43" s="28">
        <f t="shared" si="74"/>
        <v>0</v>
      </c>
      <c r="AV43" s="29">
        <f t="shared" si="75"/>
        <v>3242</v>
      </c>
      <c r="AX43" t="s">
        <v>7</v>
      </c>
      <c r="AY43" t="s">
        <v>36</v>
      </c>
      <c r="AZ43" t="s">
        <v>37</v>
      </c>
      <c r="BA43" t="s">
        <v>43</v>
      </c>
    </row>
    <row r="44" spans="1:53" ht="26.25">
      <c r="A44" s="25"/>
      <c r="B44" s="26" t="s">
        <v>88</v>
      </c>
      <c r="C44" s="26" t="s">
        <v>89</v>
      </c>
      <c r="D44" s="27" t="s">
        <v>90</v>
      </c>
      <c r="E44" s="28">
        <v>71165</v>
      </c>
      <c r="F44" s="28"/>
      <c r="G44" s="28">
        <f t="shared" si="59"/>
        <v>71165</v>
      </c>
      <c r="H44" s="28"/>
      <c r="I44" s="28">
        <f t="shared" si="60"/>
        <v>71165</v>
      </c>
      <c r="J44" s="28">
        <v>0</v>
      </c>
      <c r="K44" s="28"/>
      <c r="L44" s="28">
        <f t="shared" si="61"/>
        <v>0</v>
      </c>
      <c r="M44" s="28">
        <v>0</v>
      </c>
      <c r="N44" s="28"/>
      <c r="O44" s="28">
        <f t="shared" si="62"/>
        <v>0</v>
      </c>
      <c r="P44" s="28">
        <v>0</v>
      </c>
      <c r="Q44" s="28"/>
      <c r="R44" s="28">
        <f t="shared" si="63"/>
        <v>0</v>
      </c>
      <c r="S44" s="28">
        <v>0</v>
      </c>
      <c r="T44" s="28"/>
      <c r="U44" s="28">
        <f t="shared" si="64"/>
        <v>0</v>
      </c>
      <c r="V44" s="28">
        <v>8500</v>
      </c>
      <c r="W44" s="28"/>
      <c r="X44" s="28">
        <f t="shared" si="65"/>
        <v>8500</v>
      </c>
      <c r="Y44" s="28">
        <v>0</v>
      </c>
      <c r="Z44" s="28"/>
      <c r="AA44" s="28">
        <f t="shared" si="66"/>
        <v>0</v>
      </c>
      <c r="AB44" s="28">
        <v>0</v>
      </c>
      <c r="AC44" s="28"/>
      <c r="AD44" s="28">
        <f t="shared" si="67"/>
        <v>0</v>
      </c>
      <c r="AE44" s="28">
        <v>0</v>
      </c>
      <c r="AF44" s="28"/>
      <c r="AG44" s="28">
        <f t="shared" si="68"/>
        <v>0</v>
      </c>
      <c r="AH44" s="28">
        <v>0</v>
      </c>
      <c r="AI44" s="28"/>
      <c r="AJ44" s="28">
        <f t="shared" si="69"/>
        <v>0</v>
      </c>
      <c r="AK44" s="28">
        <v>0</v>
      </c>
      <c r="AL44" s="28"/>
      <c r="AM44" s="28">
        <f t="shared" si="70"/>
        <v>0</v>
      </c>
      <c r="AN44" s="28">
        <v>0</v>
      </c>
      <c r="AO44" s="28"/>
      <c r="AP44" s="28">
        <f t="shared" si="71"/>
        <v>0</v>
      </c>
      <c r="AQ44" s="28">
        <v>0</v>
      </c>
      <c r="AR44" s="28"/>
      <c r="AS44" s="28">
        <f t="shared" si="72"/>
        <v>0</v>
      </c>
      <c r="AT44" s="28">
        <f t="shared" si="73"/>
        <v>79665</v>
      </c>
      <c r="AU44" s="28">
        <f t="shared" si="74"/>
        <v>0</v>
      </c>
      <c r="AV44" s="29">
        <f t="shared" si="75"/>
        <v>79665</v>
      </c>
      <c r="AX44" t="s">
        <v>7</v>
      </c>
      <c r="AY44" t="s">
        <v>36</v>
      </c>
      <c r="AZ44" t="s">
        <v>37</v>
      </c>
      <c r="BA44" t="s">
        <v>43</v>
      </c>
    </row>
    <row r="45" spans="1:53" ht="26.25">
      <c r="A45" s="25"/>
      <c r="B45" s="26" t="s">
        <v>91</v>
      </c>
      <c r="C45" s="26" t="s">
        <v>92</v>
      </c>
      <c r="D45" s="27" t="s">
        <v>93</v>
      </c>
      <c r="E45" s="28">
        <v>90000</v>
      </c>
      <c r="F45" s="28"/>
      <c r="G45" s="28">
        <f t="shared" si="59"/>
        <v>90000</v>
      </c>
      <c r="H45" s="28"/>
      <c r="I45" s="28">
        <f t="shared" si="60"/>
        <v>90000</v>
      </c>
      <c r="J45" s="28">
        <v>0</v>
      </c>
      <c r="K45" s="28"/>
      <c r="L45" s="28">
        <f t="shared" si="61"/>
        <v>0</v>
      </c>
      <c r="M45" s="28">
        <v>0</v>
      </c>
      <c r="N45" s="28"/>
      <c r="O45" s="28">
        <f t="shared" si="62"/>
        <v>0</v>
      </c>
      <c r="P45" s="28">
        <v>0</v>
      </c>
      <c r="Q45" s="28"/>
      <c r="R45" s="28">
        <f t="shared" si="63"/>
        <v>0</v>
      </c>
      <c r="S45" s="28">
        <v>0</v>
      </c>
      <c r="T45" s="28"/>
      <c r="U45" s="28">
        <f t="shared" si="64"/>
        <v>0</v>
      </c>
      <c r="V45" s="28">
        <v>19000</v>
      </c>
      <c r="W45" s="28"/>
      <c r="X45" s="28">
        <f t="shared" si="65"/>
        <v>19000</v>
      </c>
      <c r="Y45" s="28">
        <v>0</v>
      </c>
      <c r="Z45" s="28"/>
      <c r="AA45" s="28">
        <f t="shared" si="66"/>
        <v>0</v>
      </c>
      <c r="AB45" s="28">
        <v>0</v>
      </c>
      <c r="AC45" s="28"/>
      <c r="AD45" s="28">
        <f t="shared" si="67"/>
        <v>0</v>
      </c>
      <c r="AE45" s="28">
        <v>0</v>
      </c>
      <c r="AF45" s="28"/>
      <c r="AG45" s="28">
        <f t="shared" si="68"/>
        <v>0</v>
      </c>
      <c r="AH45" s="28">
        <v>0</v>
      </c>
      <c r="AI45" s="28"/>
      <c r="AJ45" s="28">
        <f t="shared" si="69"/>
        <v>0</v>
      </c>
      <c r="AK45" s="28">
        <v>0</v>
      </c>
      <c r="AL45" s="28"/>
      <c r="AM45" s="28">
        <f t="shared" si="70"/>
        <v>0</v>
      </c>
      <c r="AN45" s="28">
        <v>0</v>
      </c>
      <c r="AO45" s="28"/>
      <c r="AP45" s="28">
        <f t="shared" si="71"/>
        <v>0</v>
      </c>
      <c r="AQ45" s="28">
        <v>0</v>
      </c>
      <c r="AR45" s="28"/>
      <c r="AS45" s="28">
        <f t="shared" si="72"/>
        <v>0</v>
      </c>
      <c r="AT45" s="28">
        <f t="shared" si="73"/>
        <v>109000</v>
      </c>
      <c r="AU45" s="28">
        <f t="shared" si="74"/>
        <v>0</v>
      </c>
      <c r="AV45" s="29">
        <f t="shared" si="75"/>
        <v>109000</v>
      </c>
      <c r="AX45" t="s">
        <v>7</v>
      </c>
      <c r="AY45" t="s">
        <v>36</v>
      </c>
      <c r="AZ45" t="s">
        <v>37</v>
      </c>
      <c r="BA45" t="s">
        <v>43</v>
      </c>
    </row>
    <row r="46" spans="1:53" ht="26.25">
      <c r="A46" s="25"/>
      <c r="B46" s="26" t="s">
        <v>94</v>
      </c>
      <c r="C46" s="26" t="s">
        <v>95</v>
      </c>
      <c r="D46" s="27" t="s">
        <v>96</v>
      </c>
      <c r="E46" s="28">
        <v>1500</v>
      </c>
      <c r="F46" s="28"/>
      <c r="G46" s="28">
        <f t="shared" si="59"/>
        <v>1500</v>
      </c>
      <c r="H46" s="28">
        <v>2500</v>
      </c>
      <c r="I46" s="28">
        <f t="shared" si="60"/>
        <v>4000</v>
      </c>
      <c r="J46" s="28">
        <v>0</v>
      </c>
      <c r="K46" s="28"/>
      <c r="L46" s="28">
        <f t="shared" si="61"/>
        <v>0</v>
      </c>
      <c r="M46" s="28">
        <v>0</v>
      </c>
      <c r="N46" s="28"/>
      <c r="O46" s="28">
        <f t="shared" si="62"/>
        <v>0</v>
      </c>
      <c r="P46" s="28">
        <v>0</v>
      </c>
      <c r="Q46" s="28"/>
      <c r="R46" s="28">
        <f t="shared" si="63"/>
        <v>0</v>
      </c>
      <c r="S46" s="28">
        <v>0</v>
      </c>
      <c r="T46" s="28"/>
      <c r="U46" s="28">
        <f t="shared" si="64"/>
        <v>0</v>
      </c>
      <c r="V46" s="28">
        <v>0</v>
      </c>
      <c r="W46" s="28"/>
      <c r="X46" s="28">
        <f t="shared" si="65"/>
        <v>0</v>
      </c>
      <c r="Y46" s="28">
        <v>0</v>
      </c>
      <c r="Z46" s="28"/>
      <c r="AA46" s="28">
        <f t="shared" si="66"/>
        <v>0</v>
      </c>
      <c r="AB46" s="28">
        <v>0</v>
      </c>
      <c r="AC46" s="28"/>
      <c r="AD46" s="28">
        <f t="shared" si="67"/>
        <v>0</v>
      </c>
      <c r="AE46" s="28">
        <v>0</v>
      </c>
      <c r="AF46" s="28"/>
      <c r="AG46" s="28">
        <f t="shared" si="68"/>
        <v>0</v>
      </c>
      <c r="AH46" s="28">
        <v>0</v>
      </c>
      <c r="AI46" s="28"/>
      <c r="AJ46" s="28">
        <f t="shared" si="69"/>
        <v>0</v>
      </c>
      <c r="AK46" s="28">
        <v>0</v>
      </c>
      <c r="AL46" s="28"/>
      <c r="AM46" s="28">
        <f t="shared" si="70"/>
        <v>0</v>
      </c>
      <c r="AN46" s="28">
        <v>0</v>
      </c>
      <c r="AO46" s="28"/>
      <c r="AP46" s="28">
        <f t="shared" si="71"/>
        <v>0</v>
      </c>
      <c r="AQ46" s="28">
        <v>0</v>
      </c>
      <c r="AR46" s="28"/>
      <c r="AS46" s="28">
        <f t="shared" si="72"/>
        <v>0</v>
      </c>
      <c r="AT46" s="28">
        <f t="shared" si="73"/>
        <v>1500</v>
      </c>
      <c r="AU46" s="28">
        <f t="shared" si="74"/>
        <v>2500</v>
      </c>
      <c r="AV46" s="29">
        <f t="shared" si="75"/>
        <v>4000</v>
      </c>
      <c r="AX46" t="s">
        <v>7</v>
      </c>
      <c r="AY46" t="s">
        <v>36</v>
      </c>
      <c r="AZ46" t="s">
        <v>37</v>
      </c>
      <c r="BA46" t="s">
        <v>43</v>
      </c>
    </row>
    <row r="47" spans="1:53" ht="26.25">
      <c r="A47" s="25"/>
      <c r="B47" s="26" t="s">
        <v>97</v>
      </c>
      <c r="C47" s="26" t="s">
        <v>98</v>
      </c>
      <c r="D47" s="27" t="s">
        <v>99</v>
      </c>
      <c r="E47" s="28">
        <v>10906</v>
      </c>
      <c r="F47" s="28"/>
      <c r="G47" s="28">
        <f t="shared" si="59"/>
        <v>10906</v>
      </c>
      <c r="H47" s="28">
        <v>5000</v>
      </c>
      <c r="I47" s="28">
        <f t="shared" si="60"/>
        <v>15906</v>
      </c>
      <c r="J47" s="28">
        <v>0</v>
      </c>
      <c r="K47" s="28"/>
      <c r="L47" s="28">
        <f t="shared" si="61"/>
        <v>0</v>
      </c>
      <c r="M47" s="28">
        <v>0</v>
      </c>
      <c r="N47" s="28"/>
      <c r="O47" s="28">
        <f t="shared" si="62"/>
        <v>0</v>
      </c>
      <c r="P47" s="28">
        <v>0</v>
      </c>
      <c r="Q47" s="28"/>
      <c r="R47" s="28">
        <f t="shared" si="63"/>
        <v>0</v>
      </c>
      <c r="S47" s="28">
        <v>0</v>
      </c>
      <c r="T47" s="28">
        <v>6332</v>
      </c>
      <c r="U47" s="28">
        <f t="shared" si="64"/>
        <v>6332</v>
      </c>
      <c r="V47" s="28">
        <v>3000</v>
      </c>
      <c r="W47" s="28"/>
      <c r="X47" s="28">
        <f t="shared" si="65"/>
        <v>3000</v>
      </c>
      <c r="Y47" s="28">
        <v>0</v>
      </c>
      <c r="Z47" s="28"/>
      <c r="AA47" s="28">
        <f t="shared" si="66"/>
        <v>0</v>
      </c>
      <c r="AB47" s="28">
        <v>2000</v>
      </c>
      <c r="AC47" s="28">
        <v>-440</v>
      </c>
      <c r="AD47" s="28">
        <f t="shared" si="67"/>
        <v>1560</v>
      </c>
      <c r="AE47" s="28">
        <v>10500</v>
      </c>
      <c r="AF47" s="28"/>
      <c r="AG47" s="28">
        <f t="shared" si="68"/>
        <v>10500</v>
      </c>
      <c r="AH47" s="28">
        <v>0</v>
      </c>
      <c r="AI47" s="28"/>
      <c r="AJ47" s="28">
        <f t="shared" si="69"/>
        <v>0</v>
      </c>
      <c r="AK47" s="28">
        <v>0</v>
      </c>
      <c r="AL47" s="28"/>
      <c r="AM47" s="28">
        <f t="shared" si="70"/>
        <v>0</v>
      </c>
      <c r="AN47" s="28">
        <v>0</v>
      </c>
      <c r="AO47" s="28"/>
      <c r="AP47" s="28">
        <f t="shared" si="71"/>
        <v>0</v>
      </c>
      <c r="AQ47" s="28">
        <v>0</v>
      </c>
      <c r="AR47" s="28"/>
      <c r="AS47" s="28">
        <f t="shared" si="72"/>
        <v>0</v>
      </c>
      <c r="AT47" s="28">
        <f t="shared" si="73"/>
        <v>26406</v>
      </c>
      <c r="AU47" s="28">
        <f t="shared" si="74"/>
        <v>10892</v>
      </c>
      <c r="AV47" s="29">
        <f t="shared" si="75"/>
        <v>37298</v>
      </c>
      <c r="AX47" t="s">
        <v>7</v>
      </c>
      <c r="AY47" t="s">
        <v>36</v>
      </c>
      <c r="AZ47" t="s">
        <v>37</v>
      </c>
      <c r="BA47" t="s">
        <v>43</v>
      </c>
    </row>
    <row r="48" spans="1:53" ht="52.5">
      <c r="A48" s="25"/>
      <c r="B48" s="26" t="s">
        <v>100</v>
      </c>
      <c r="C48" s="26" t="s">
        <v>101</v>
      </c>
      <c r="D48" s="27" t="s">
        <v>102</v>
      </c>
      <c r="E48" s="28">
        <v>6000</v>
      </c>
      <c r="F48" s="28"/>
      <c r="G48" s="28">
        <f t="shared" si="59"/>
        <v>6000</v>
      </c>
      <c r="H48" s="28"/>
      <c r="I48" s="28">
        <f t="shared" si="60"/>
        <v>6000</v>
      </c>
      <c r="J48" s="28">
        <v>0</v>
      </c>
      <c r="K48" s="28"/>
      <c r="L48" s="28">
        <f t="shared" si="61"/>
        <v>0</v>
      </c>
      <c r="M48" s="28">
        <v>0</v>
      </c>
      <c r="N48" s="28"/>
      <c r="O48" s="28">
        <f t="shared" si="62"/>
        <v>0</v>
      </c>
      <c r="P48" s="28">
        <v>0</v>
      </c>
      <c r="Q48" s="28"/>
      <c r="R48" s="28">
        <f t="shared" si="63"/>
        <v>0</v>
      </c>
      <c r="S48" s="28">
        <v>0</v>
      </c>
      <c r="T48" s="28"/>
      <c r="U48" s="28">
        <f t="shared" si="64"/>
        <v>0</v>
      </c>
      <c r="V48" s="28">
        <v>0</v>
      </c>
      <c r="W48" s="28"/>
      <c r="X48" s="28">
        <f t="shared" si="65"/>
        <v>0</v>
      </c>
      <c r="Y48" s="28">
        <v>0</v>
      </c>
      <c r="Z48" s="28"/>
      <c r="AA48" s="28">
        <f t="shared" si="66"/>
        <v>0</v>
      </c>
      <c r="AB48" s="28">
        <v>0</v>
      </c>
      <c r="AC48" s="28"/>
      <c r="AD48" s="28">
        <f t="shared" si="67"/>
        <v>0</v>
      </c>
      <c r="AE48" s="28">
        <v>0</v>
      </c>
      <c r="AF48" s="28"/>
      <c r="AG48" s="28">
        <f t="shared" si="68"/>
        <v>0</v>
      </c>
      <c r="AH48" s="28">
        <v>0</v>
      </c>
      <c r="AI48" s="28"/>
      <c r="AJ48" s="28">
        <f t="shared" si="69"/>
        <v>0</v>
      </c>
      <c r="AK48" s="28">
        <v>0</v>
      </c>
      <c r="AL48" s="28"/>
      <c r="AM48" s="28">
        <f t="shared" si="70"/>
        <v>0</v>
      </c>
      <c r="AN48" s="28">
        <v>0</v>
      </c>
      <c r="AO48" s="28"/>
      <c r="AP48" s="28">
        <f t="shared" si="71"/>
        <v>0</v>
      </c>
      <c r="AQ48" s="28">
        <v>0</v>
      </c>
      <c r="AR48" s="28"/>
      <c r="AS48" s="28">
        <f t="shared" si="72"/>
        <v>0</v>
      </c>
      <c r="AT48" s="28">
        <f t="shared" si="73"/>
        <v>6000</v>
      </c>
      <c r="AU48" s="28">
        <f t="shared" si="74"/>
        <v>0</v>
      </c>
      <c r="AV48" s="29">
        <f t="shared" si="75"/>
        <v>6000</v>
      </c>
      <c r="AX48" t="s">
        <v>7</v>
      </c>
      <c r="AY48" t="s">
        <v>36</v>
      </c>
      <c r="AZ48" t="s">
        <v>37</v>
      </c>
      <c r="BA48" t="s">
        <v>43</v>
      </c>
    </row>
    <row r="49" spans="1:53" ht="26.25">
      <c r="A49" s="25"/>
      <c r="B49" s="26" t="s">
        <v>103</v>
      </c>
      <c r="C49" s="26" t="s">
        <v>104</v>
      </c>
      <c r="D49" s="27" t="s">
        <v>105</v>
      </c>
      <c r="E49" s="28">
        <v>18187</v>
      </c>
      <c r="F49" s="28"/>
      <c r="G49" s="28">
        <f t="shared" si="59"/>
        <v>18187</v>
      </c>
      <c r="H49" s="28"/>
      <c r="I49" s="28">
        <f t="shared" si="60"/>
        <v>18187</v>
      </c>
      <c r="J49" s="28">
        <v>0</v>
      </c>
      <c r="K49" s="28"/>
      <c r="L49" s="28">
        <f t="shared" si="61"/>
        <v>0</v>
      </c>
      <c r="M49" s="28">
        <v>0</v>
      </c>
      <c r="N49" s="28"/>
      <c r="O49" s="28">
        <f t="shared" si="62"/>
        <v>0</v>
      </c>
      <c r="P49" s="28">
        <v>0</v>
      </c>
      <c r="Q49" s="28"/>
      <c r="R49" s="28">
        <f t="shared" si="63"/>
        <v>0</v>
      </c>
      <c r="S49" s="28">
        <v>0</v>
      </c>
      <c r="T49" s="28"/>
      <c r="U49" s="28">
        <f t="shared" si="64"/>
        <v>0</v>
      </c>
      <c r="V49" s="28">
        <v>0</v>
      </c>
      <c r="W49" s="28"/>
      <c r="X49" s="28">
        <f t="shared" si="65"/>
        <v>0</v>
      </c>
      <c r="Y49" s="28">
        <v>0</v>
      </c>
      <c r="Z49" s="28"/>
      <c r="AA49" s="28">
        <f t="shared" si="66"/>
        <v>0</v>
      </c>
      <c r="AB49" s="28">
        <v>0</v>
      </c>
      <c r="AC49" s="28"/>
      <c r="AD49" s="28">
        <f t="shared" si="67"/>
        <v>0</v>
      </c>
      <c r="AE49" s="28">
        <v>0</v>
      </c>
      <c r="AF49" s="28"/>
      <c r="AG49" s="28">
        <f t="shared" si="68"/>
        <v>0</v>
      </c>
      <c r="AH49" s="28">
        <v>0</v>
      </c>
      <c r="AI49" s="28"/>
      <c r="AJ49" s="28">
        <f t="shared" si="69"/>
        <v>0</v>
      </c>
      <c r="AK49" s="28">
        <v>0</v>
      </c>
      <c r="AL49" s="28"/>
      <c r="AM49" s="28">
        <f t="shared" si="70"/>
        <v>0</v>
      </c>
      <c r="AN49" s="28">
        <v>0</v>
      </c>
      <c r="AO49" s="28"/>
      <c r="AP49" s="28">
        <f t="shared" si="71"/>
        <v>0</v>
      </c>
      <c r="AQ49" s="28">
        <v>0</v>
      </c>
      <c r="AR49" s="28"/>
      <c r="AS49" s="28">
        <f t="shared" si="72"/>
        <v>0</v>
      </c>
      <c r="AT49" s="28">
        <f t="shared" si="73"/>
        <v>18187</v>
      </c>
      <c r="AU49" s="28">
        <f t="shared" si="74"/>
        <v>0</v>
      </c>
      <c r="AV49" s="29">
        <f t="shared" si="75"/>
        <v>18187</v>
      </c>
      <c r="AX49" t="s">
        <v>7</v>
      </c>
      <c r="AY49" t="s">
        <v>36</v>
      </c>
      <c r="AZ49" t="s">
        <v>37</v>
      </c>
      <c r="BA49" t="s">
        <v>43</v>
      </c>
    </row>
    <row r="50" spans="1:53" ht="26.25">
      <c r="A50" s="25"/>
      <c r="B50" s="26" t="s">
        <v>106</v>
      </c>
      <c r="C50" s="26" t="s">
        <v>107</v>
      </c>
      <c r="D50" s="27" t="s">
        <v>108</v>
      </c>
      <c r="E50" s="28">
        <v>4511</v>
      </c>
      <c r="F50" s="28"/>
      <c r="G50" s="28">
        <f t="shared" si="59"/>
        <v>4511</v>
      </c>
      <c r="H50" s="28"/>
      <c r="I50" s="28">
        <f t="shared" si="60"/>
        <v>4511</v>
      </c>
      <c r="J50" s="28">
        <v>0</v>
      </c>
      <c r="K50" s="28"/>
      <c r="L50" s="28">
        <f t="shared" si="61"/>
        <v>0</v>
      </c>
      <c r="M50" s="28">
        <v>0</v>
      </c>
      <c r="N50" s="28"/>
      <c r="O50" s="28">
        <f t="shared" si="62"/>
        <v>0</v>
      </c>
      <c r="P50" s="28">
        <v>0</v>
      </c>
      <c r="Q50" s="28"/>
      <c r="R50" s="28">
        <f t="shared" si="63"/>
        <v>0</v>
      </c>
      <c r="S50" s="28">
        <v>0</v>
      </c>
      <c r="T50" s="28"/>
      <c r="U50" s="28">
        <f t="shared" si="64"/>
        <v>0</v>
      </c>
      <c r="V50" s="28">
        <v>0</v>
      </c>
      <c r="W50" s="28"/>
      <c r="X50" s="28">
        <f t="shared" si="65"/>
        <v>0</v>
      </c>
      <c r="Y50" s="28">
        <v>0</v>
      </c>
      <c r="Z50" s="28"/>
      <c r="AA50" s="28">
        <f t="shared" si="66"/>
        <v>0</v>
      </c>
      <c r="AB50" s="28">
        <v>0</v>
      </c>
      <c r="AC50" s="28"/>
      <c r="AD50" s="28">
        <f t="shared" si="67"/>
        <v>0</v>
      </c>
      <c r="AE50" s="28">
        <v>0</v>
      </c>
      <c r="AF50" s="28"/>
      <c r="AG50" s="28">
        <f t="shared" si="68"/>
        <v>0</v>
      </c>
      <c r="AH50" s="28">
        <v>0</v>
      </c>
      <c r="AI50" s="28"/>
      <c r="AJ50" s="28">
        <f t="shared" si="69"/>
        <v>0</v>
      </c>
      <c r="AK50" s="28">
        <v>0</v>
      </c>
      <c r="AL50" s="28"/>
      <c r="AM50" s="28">
        <f t="shared" si="70"/>
        <v>0</v>
      </c>
      <c r="AN50" s="28">
        <v>0</v>
      </c>
      <c r="AO50" s="28"/>
      <c r="AP50" s="28">
        <f t="shared" si="71"/>
        <v>0</v>
      </c>
      <c r="AQ50" s="28">
        <v>0</v>
      </c>
      <c r="AR50" s="28"/>
      <c r="AS50" s="28">
        <f t="shared" si="72"/>
        <v>0</v>
      </c>
      <c r="AT50" s="28">
        <f t="shared" si="73"/>
        <v>4511</v>
      </c>
      <c r="AU50" s="28">
        <f t="shared" si="74"/>
        <v>0</v>
      </c>
      <c r="AV50" s="29">
        <f t="shared" si="75"/>
        <v>4511</v>
      </c>
      <c r="AX50" t="s">
        <v>7</v>
      </c>
      <c r="AY50" t="s">
        <v>36</v>
      </c>
      <c r="AZ50" t="s">
        <v>37</v>
      </c>
      <c r="BA50" t="s">
        <v>43</v>
      </c>
    </row>
    <row r="51" spans="1:53" ht="26.25">
      <c r="A51" s="25"/>
      <c r="B51" s="26" t="s">
        <v>109</v>
      </c>
      <c r="C51" s="26" t="s">
        <v>110</v>
      </c>
      <c r="D51" s="27" t="s">
        <v>111</v>
      </c>
      <c r="E51" s="28">
        <v>2000</v>
      </c>
      <c r="F51" s="28"/>
      <c r="G51" s="28">
        <f t="shared" si="59"/>
        <v>2000</v>
      </c>
      <c r="H51" s="28"/>
      <c r="I51" s="28">
        <f t="shared" si="60"/>
        <v>2000</v>
      </c>
      <c r="J51" s="28">
        <v>0</v>
      </c>
      <c r="K51" s="28"/>
      <c r="L51" s="28">
        <f t="shared" si="61"/>
        <v>0</v>
      </c>
      <c r="M51" s="28">
        <v>0</v>
      </c>
      <c r="N51" s="28">
        <v>75</v>
      </c>
      <c r="O51" s="28">
        <f t="shared" si="62"/>
        <v>75</v>
      </c>
      <c r="P51" s="28">
        <v>0</v>
      </c>
      <c r="Q51" s="28"/>
      <c r="R51" s="28">
        <f t="shared" si="63"/>
        <v>0</v>
      </c>
      <c r="S51" s="28">
        <v>0</v>
      </c>
      <c r="T51" s="28"/>
      <c r="U51" s="28">
        <f t="shared" si="64"/>
        <v>0</v>
      </c>
      <c r="V51" s="28">
        <v>350</v>
      </c>
      <c r="W51" s="28"/>
      <c r="X51" s="28">
        <f t="shared" si="65"/>
        <v>350</v>
      </c>
      <c r="Y51" s="28">
        <v>0</v>
      </c>
      <c r="Z51" s="28"/>
      <c r="AA51" s="28">
        <f t="shared" si="66"/>
        <v>0</v>
      </c>
      <c r="AB51" s="28">
        <v>0</v>
      </c>
      <c r="AC51" s="28"/>
      <c r="AD51" s="28">
        <f t="shared" si="67"/>
        <v>0</v>
      </c>
      <c r="AE51" s="28">
        <v>0</v>
      </c>
      <c r="AF51" s="28"/>
      <c r="AG51" s="28">
        <f t="shared" si="68"/>
        <v>0</v>
      </c>
      <c r="AH51" s="28">
        <v>0</v>
      </c>
      <c r="AI51" s="28"/>
      <c r="AJ51" s="28">
        <f t="shared" si="69"/>
        <v>0</v>
      </c>
      <c r="AK51" s="28">
        <v>0</v>
      </c>
      <c r="AL51" s="28"/>
      <c r="AM51" s="28">
        <f t="shared" si="70"/>
        <v>0</v>
      </c>
      <c r="AN51" s="28">
        <v>0</v>
      </c>
      <c r="AO51" s="28"/>
      <c r="AP51" s="28">
        <f t="shared" si="71"/>
        <v>0</v>
      </c>
      <c r="AQ51" s="28">
        <v>0</v>
      </c>
      <c r="AR51" s="28"/>
      <c r="AS51" s="28">
        <f t="shared" si="72"/>
        <v>0</v>
      </c>
      <c r="AT51" s="28">
        <f t="shared" si="73"/>
        <v>2350</v>
      </c>
      <c r="AU51" s="28">
        <f t="shared" si="74"/>
        <v>75</v>
      </c>
      <c r="AV51" s="29">
        <f t="shared" si="75"/>
        <v>2425</v>
      </c>
      <c r="AX51" t="s">
        <v>7</v>
      </c>
      <c r="AY51" t="s">
        <v>36</v>
      </c>
      <c r="AZ51" t="s">
        <v>37</v>
      </c>
      <c r="BA51" t="s">
        <v>43</v>
      </c>
    </row>
    <row r="52" spans="1:53" ht="52.5">
      <c r="A52" s="25"/>
      <c r="B52" s="26" t="s">
        <v>112</v>
      </c>
      <c r="C52" s="26" t="s">
        <v>113</v>
      </c>
      <c r="D52" s="27" t="s">
        <v>114</v>
      </c>
      <c r="E52" s="28">
        <v>1200</v>
      </c>
      <c r="F52" s="28"/>
      <c r="G52" s="28">
        <f t="shared" si="59"/>
        <v>1200</v>
      </c>
      <c r="H52" s="28"/>
      <c r="I52" s="28">
        <f t="shared" si="60"/>
        <v>1200</v>
      </c>
      <c r="J52" s="28">
        <v>0</v>
      </c>
      <c r="K52" s="28"/>
      <c r="L52" s="28">
        <f t="shared" si="61"/>
        <v>0</v>
      </c>
      <c r="M52" s="28">
        <v>0</v>
      </c>
      <c r="N52" s="28"/>
      <c r="O52" s="28">
        <f t="shared" si="62"/>
        <v>0</v>
      </c>
      <c r="P52" s="28">
        <v>0</v>
      </c>
      <c r="Q52" s="28"/>
      <c r="R52" s="28">
        <f t="shared" si="63"/>
        <v>0</v>
      </c>
      <c r="S52" s="28">
        <v>0</v>
      </c>
      <c r="T52" s="28"/>
      <c r="U52" s="28">
        <f t="shared" si="64"/>
        <v>0</v>
      </c>
      <c r="V52" s="28">
        <v>0</v>
      </c>
      <c r="W52" s="28"/>
      <c r="X52" s="28">
        <f t="shared" si="65"/>
        <v>0</v>
      </c>
      <c r="Y52" s="28">
        <v>0</v>
      </c>
      <c r="Z52" s="28"/>
      <c r="AA52" s="28">
        <f t="shared" si="66"/>
        <v>0</v>
      </c>
      <c r="AB52" s="28">
        <v>16000</v>
      </c>
      <c r="AC52" s="28">
        <v>-500</v>
      </c>
      <c r="AD52" s="28">
        <f t="shared" si="67"/>
        <v>15500</v>
      </c>
      <c r="AE52" s="28">
        <v>0</v>
      </c>
      <c r="AF52" s="28"/>
      <c r="AG52" s="28">
        <f t="shared" si="68"/>
        <v>0</v>
      </c>
      <c r="AH52" s="28">
        <v>0</v>
      </c>
      <c r="AI52" s="28"/>
      <c r="AJ52" s="28">
        <f t="shared" si="69"/>
        <v>0</v>
      </c>
      <c r="AK52" s="28">
        <v>0</v>
      </c>
      <c r="AL52" s="28"/>
      <c r="AM52" s="28">
        <f t="shared" si="70"/>
        <v>0</v>
      </c>
      <c r="AN52" s="28">
        <v>0</v>
      </c>
      <c r="AO52" s="28"/>
      <c r="AP52" s="28">
        <f t="shared" si="71"/>
        <v>0</v>
      </c>
      <c r="AQ52" s="28">
        <v>0</v>
      </c>
      <c r="AR52" s="28"/>
      <c r="AS52" s="28">
        <f t="shared" si="72"/>
        <v>0</v>
      </c>
      <c r="AT52" s="28">
        <f t="shared" si="73"/>
        <v>17200</v>
      </c>
      <c r="AU52" s="28">
        <f t="shared" si="74"/>
        <v>-500</v>
      </c>
      <c r="AV52" s="29">
        <f t="shared" si="75"/>
        <v>16700</v>
      </c>
      <c r="AX52" t="s">
        <v>7</v>
      </c>
      <c r="AY52" t="s">
        <v>36</v>
      </c>
      <c r="AZ52" t="s">
        <v>37</v>
      </c>
      <c r="BA52" t="s">
        <v>43</v>
      </c>
    </row>
    <row r="53" spans="1:53" ht="26.25">
      <c r="A53" s="25"/>
      <c r="B53" s="26" t="s">
        <v>115</v>
      </c>
      <c r="C53" s="26" t="s">
        <v>116</v>
      </c>
      <c r="D53" s="27" t="s">
        <v>117</v>
      </c>
      <c r="E53" s="28">
        <v>4500</v>
      </c>
      <c r="F53" s="28"/>
      <c r="G53" s="28">
        <f t="shared" si="59"/>
        <v>4500</v>
      </c>
      <c r="H53" s="28">
        <v>1000</v>
      </c>
      <c r="I53" s="28">
        <f t="shared" si="60"/>
        <v>5500</v>
      </c>
      <c r="J53" s="28">
        <v>0</v>
      </c>
      <c r="K53" s="28"/>
      <c r="L53" s="28">
        <f t="shared" si="61"/>
        <v>0</v>
      </c>
      <c r="M53" s="28">
        <v>0</v>
      </c>
      <c r="N53" s="28"/>
      <c r="O53" s="28">
        <f t="shared" si="62"/>
        <v>0</v>
      </c>
      <c r="P53" s="28">
        <v>0</v>
      </c>
      <c r="Q53" s="28"/>
      <c r="R53" s="28">
        <f t="shared" si="63"/>
        <v>0</v>
      </c>
      <c r="S53" s="28">
        <v>0</v>
      </c>
      <c r="T53" s="28"/>
      <c r="U53" s="28">
        <f t="shared" si="64"/>
        <v>0</v>
      </c>
      <c r="V53" s="28">
        <v>0</v>
      </c>
      <c r="W53" s="28"/>
      <c r="X53" s="28">
        <f t="shared" si="65"/>
        <v>0</v>
      </c>
      <c r="Y53" s="28">
        <v>0</v>
      </c>
      <c r="Z53" s="28"/>
      <c r="AA53" s="28">
        <f t="shared" si="66"/>
        <v>0</v>
      </c>
      <c r="AB53" s="28">
        <v>0</v>
      </c>
      <c r="AC53" s="28"/>
      <c r="AD53" s="28">
        <f t="shared" si="67"/>
        <v>0</v>
      </c>
      <c r="AE53" s="28">
        <v>0</v>
      </c>
      <c r="AF53" s="28"/>
      <c r="AG53" s="28">
        <f t="shared" si="68"/>
        <v>0</v>
      </c>
      <c r="AH53" s="28">
        <v>0</v>
      </c>
      <c r="AI53" s="28"/>
      <c r="AJ53" s="28">
        <f t="shared" si="69"/>
        <v>0</v>
      </c>
      <c r="AK53" s="28">
        <v>0</v>
      </c>
      <c r="AL53" s="28"/>
      <c r="AM53" s="28">
        <f t="shared" si="70"/>
        <v>0</v>
      </c>
      <c r="AN53" s="28">
        <v>0</v>
      </c>
      <c r="AO53" s="28"/>
      <c r="AP53" s="28">
        <f t="shared" si="71"/>
        <v>0</v>
      </c>
      <c r="AQ53" s="28">
        <v>0</v>
      </c>
      <c r="AR53" s="28"/>
      <c r="AS53" s="28">
        <f t="shared" si="72"/>
        <v>0</v>
      </c>
      <c r="AT53" s="28">
        <f t="shared" si="73"/>
        <v>4500</v>
      </c>
      <c r="AU53" s="28">
        <f t="shared" si="74"/>
        <v>1000</v>
      </c>
      <c r="AV53" s="29">
        <f t="shared" si="75"/>
        <v>5500</v>
      </c>
      <c r="AX53" t="s">
        <v>7</v>
      </c>
      <c r="AY53" t="s">
        <v>36</v>
      </c>
      <c r="AZ53" t="s">
        <v>37</v>
      </c>
      <c r="BA53" t="s">
        <v>43</v>
      </c>
    </row>
    <row r="54" spans="1:53" ht="52.5">
      <c r="A54" s="25"/>
      <c r="B54" s="26" t="s">
        <v>118</v>
      </c>
      <c r="C54" s="26" t="s">
        <v>119</v>
      </c>
      <c r="D54" s="27" t="s">
        <v>120</v>
      </c>
      <c r="E54" s="28">
        <v>500</v>
      </c>
      <c r="F54" s="28"/>
      <c r="G54" s="28">
        <f t="shared" si="59"/>
        <v>500</v>
      </c>
      <c r="H54" s="28"/>
      <c r="I54" s="28">
        <f t="shared" si="60"/>
        <v>500</v>
      </c>
      <c r="J54" s="28">
        <v>0</v>
      </c>
      <c r="K54" s="28"/>
      <c r="L54" s="28">
        <f t="shared" si="61"/>
        <v>0</v>
      </c>
      <c r="M54" s="28">
        <v>0</v>
      </c>
      <c r="N54" s="28"/>
      <c r="O54" s="28">
        <f t="shared" si="62"/>
        <v>0</v>
      </c>
      <c r="P54" s="28">
        <v>0</v>
      </c>
      <c r="Q54" s="28"/>
      <c r="R54" s="28">
        <f t="shared" si="63"/>
        <v>0</v>
      </c>
      <c r="S54" s="28">
        <v>0</v>
      </c>
      <c r="T54" s="28"/>
      <c r="U54" s="28">
        <f t="shared" si="64"/>
        <v>0</v>
      </c>
      <c r="V54" s="28">
        <v>0</v>
      </c>
      <c r="W54" s="28"/>
      <c r="X54" s="28">
        <f t="shared" si="65"/>
        <v>0</v>
      </c>
      <c r="Y54" s="28">
        <v>0</v>
      </c>
      <c r="Z54" s="28"/>
      <c r="AA54" s="28">
        <f t="shared" si="66"/>
        <v>0</v>
      </c>
      <c r="AB54" s="28">
        <v>0</v>
      </c>
      <c r="AC54" s="28"/>
      <c r="AD54" s="28">
        <f t="shared" si="67"/>
        <v>0</v>
      </c>
      <c r="AE54" s="28">
        <v>0</v>
      </c>
      <c r="AF54" s="28"/>
      <c r="AG54" s="28">
        <f t="shared" si="68"/>
        <v>0</v>
      </c>
      <c r="AH54" s="28">
        <v>0</v>
      </c>
      <c r="AI54" s="28"/>
      <c r="AJ54" s="28">
        <f t="shared" si="69"/>
        <v>0</v>
      </c>
      <c r="AK54" s="28">
        <v>0</v>
      </c>
      <c r="AL54" s="28"/>
      <c r="AM54" s="28">
        <f t="shared" si="70"/>
        <v>0</v>
      </c>
      <c r="AN54" s="28">
        <v>0</v>
      </c>
      <c r="AO54" s="28"/>
      <c r="AP54" s="28">
        <f t="shared" si="71"/>
        <v>0</v>
      </c>
      <c r="AQ54" s="28">
        <v>0</v>
      </c>
      <c r="AR54" s="28"/>
      <c r="AS54" s="28">
        <f t="shared" si="72"/>
        <v>0</v>
      </c>
      <c r="AT54" s="28">
        <f t="shared" si="73"/>
        <v>500</v>
      </c>
      <c r="AU54" s="28">
        <f t="shared" si="74"/>
        <v>0</v>
      </c>
      <c r="AV54" s="29">
        <f t="shared" si="75"/>
        <v>500</v>
      </c>
      <c r="AX54" t="s">
        <v>7</v>
      </c>
      <c r="AY54" t="s">
        <v>36</v>
      </c>
      <c r="AZ54" t="s">
        <v>37</v>
      </c>
      <c r="BA54" t="s">
        <v>43</v>
      </c>
    </row>
    <row r="55" spans="1:53" ht="26.25">
      <c r="A55" s="25"/>
      <c r="B55" s="26" t="s">
        <v>121</v>
      </c>
      <c r="C55" s="26" t="s">
        <v>122</v>
      </c>
      <c r="D55" s="27" t="s">
        <v>123</v>
      </c>
      <c r="E55" s="28">
        <v>25000</v>
      </c>
      <c r="F55" s="28"/>
      <c r="G55" s="28">
        <f t="shared" si="59"/>
        <v>25000</v>
      </c>
      <c r="H55" s="28"/>
      <c r="I55" s="28">
        <f t="shared" si="60"/>
        <v>25000</v>
      </c>
      <c r="J55" s="28">
        <v>0</v>
      </c>
      <c r="K55" s="28"/>
      <c r="L55" s="28">
        <f t="shared" si="61"/>
        <v>0</v>
      </c>
      <c r="M55" s="28">
        <v>0</v>
      </c>
      <c r="N55" s="28"/>
      <c r="O55" s="28">
        <f t="shared" si="62"/>
        <v>0</v>
      </c>
      <c r="P55" s="28">
        <v>0</v>
      </c>
      <c r="Q55" s="28"/>
      <c r="R55" s="28">
        <f t="shared" si="63"/>
        <v>0</v>
      </c>
      <c r="S55" s="28">
        <v>0</v>
      </c>
      <c r="T55" s="28"/>
      <c r="U55" s="28">
        <f t="shared" si="64"/>
        <v>0</v>
      </c>
      <c r="V55" s="28">
        <v>3000</v>
      </c>
      <c r="W55" s="28"/>
      <c r="X55" s="28">
        <f t="shared" si="65"/>
        <v>3000</v>
      </c>
      <c r="Y55" s="28">
        <v>0</v>
      </c>
      <c r="Z55" s="28"/>
      <c r="AA55" s="28">
        <f t="shared" si="66"/>
        <v>0</v>
      </c>
      <c r="AB55" s="28">
        <v>0</v>
      </c>
      <c r="AC55" s="28"/>
      <c r="AD55" s="28">
        <f t="shared" si="67"/>
        <v>0</v>
      </c>
      <c r="AE55" s="28">
        <v>0</v>
      </c>
      <c r="AF55" s="28"/>
      <c r="AG55" s="28">
        <f t="shared" si="68"/>
        <v>0</v>
      </c>
      <c r="AH55" s="28">
        <v>0</v>
      </c>
      <c r="AI55" s="28"/>
      <c r="AJ55" s="28">
        <f t="shared" si="69"/>
        <v>0</v>
      </c>
      <c r="AK55" s="28">
        <v>0</v>
      </c>
      <c r="AL55" s="28"/>
      <c r="AM55" s="28">
        <f t="shared" si="70"/>
        <v>0</v>
      </c>
      <c r="AN55" s="28">
        <v>0</v>
      </c>
      <c r="AO55" s="28"/>
      <c r="AP55" s="28">
        <f t="shared" si="71"/>
        <v>0</v>
      </c>
      <c r="AQ55" s="28">
        <v>0</v>
      </c>
      <c r="AR55" s="28"/>
      <c r="AS55" s="28">
        <f t="shared" si="72"/>
        <v>0</v>
      </c>
      <c r="AT55" s="28">
        <f t="shared" si="73"/>
        <v>28000</v>
      </c>
      <c r="AU55" s="28">
        <f t="shared" si="74"/>
        <v>0</v>
      </c>
      <c r="AV55" s="29">
        <f t="shared" si="75"/>
        <v>28000</v>
      </c>
      <c r="AX55" t="s">
        <v>7</v>
      </c>
      <c r="AY55" t="s">
        <v>36</v>
      </c>
      <c r="AZ55" t="s">
        <v>37</v>
      </c>
      <c r="BA55" t="s">
        <v>43</v>
      </c>
    </row>
    <row r="56" spans="1:53" ht="26.25">
      <c r="A56" s="25"/>
      <c r="B56" s="26" t="s">
        <v>124</v>
      </c>
      <c r="C56" s="26" t="s">
        <v>125</v>
      </c>
      <c r="D56" s="27" t="s">
        <v>126</v>
      </c>
      <c r="E56" s="28">
        <v>6700</v>
      </c>
      <c r="F56" s="28"/>
      <c r="G56" s="28">
        <f t="shared" si="59"/>
        <v>6700</v>
      </c>
      <c r="H56" s="28">
        <v>1300</v>
      </c>
      <c r="I56" s="28">
        <f t="shared" si="60"/>
        <v>8000</v>
      </c>
      <c r="J56" s="28">
        <v>0</v>
      </c>
      <c r="K56" s="28"/>
      <c r="L56" s="28">
        <f t="shared" si="61"/>
        <v>0</v>
      </c>
      <c r="M56" s="28">
        <v>0</v>
      </c>
      <c r="N56" s="28"/>
      <c r="O56" s="28">
        <f t="shared" si="62"/>
        <v>0</v>
      </c>
      <c r="P56" s="28">
        <v>0</v>
      </c>
      <c r="Q56" s="28"/>
      <c r="R56" s="28">
        <f t="shared" si="63"/>
        <v>0</v>
      </c>
      <c r="S56" s="28">
        <v>0</v>
      </c>
      <c r="T56" s="28"/>
      <c r="U56" s="28">
        <f t="shared" si="64"/>
        <v>0</v>
      </c>
      <c r="V56" s="28">
        <v>0</v>
      </c>
      <c r="W56" s="28"/>
      <c r="X56" s="28">
        <f t="shared" si="65"/>
        <v>0</v>
      </c>
      <c r="Y56" s="28">
        <v>0</v>
      </c>
      <c r="Z56" s="28"/>
      <c r="AA56" s="28">
        <f t="shared" si="66"/>
        <v>0</v>
      </c>
      <c r="AB56" s="28">
        <v>0</v>
      </c>
      <c r="AC56" s="28"/>
      <c r="AD56" s="28">
        <f t="shared" si="67"/>
        <v>0</v>
      </c>
      <c r="AE56" s="28">
        <v>0</v>
      </c>
      <c r="AF56" s="28"/>
      <c r="AG56" s="28">
        <f t="shared" si="68"/>
        <v>0</v>
      </c>
      <c r="AH56" s="28">
        <v>0</v>
      </c>
      <c r="AI56" s="28"/>
      <c r="AJ56" s="28">
        <f t="shared" si="69"/>
        <v>0</v>
      </c>
      <c r="AK56" s="28">
        <v>0</v>
      </c>
      <c r="AL56" s="28"/>
      <c r="AM56" s="28">
        <f t="shared" si="70"/>
        <v>0</v>
      </c>
      <c r="AN56" s="28">
        <v>0</v>
      </c>
      <c r="AO56" s="28"/>
      <c r="AP56" s="28">
        <f t="shared" si="71"/>
        <v>0</v>
      </c>
      <c r="AQ56" s="28">
        <v>0</v>
      </c>
      <c r="AR56" s="28"/>
      <c r="AS56" s="28">
        <f t="shared" si="72"/>
        <v>0</v>
      </c>
      <c r="AT56" s="28">
        <f t="shared" si="73"/>
        <v>6700</v>
      </c>
      <c r="AU56" s="28">
        <f t="shared" si="74"/>
        <v>1300</v>
      </c>
      <c r="AV56" s="29">
        <f t="shared" si="75"/>
        <v>8000</v>
      </c>
      <c r="AX56" t="s">
        <v>7</v>
      </c>
      <c r="AY56" t="s">
        <v>36</v>
      </c>
      <c r="AZ56" t="s">
        <v>37</v>
      </c>
      <c r="BA56" t="s">
        <v>43</v>
      </c>
    </row>
    <row r="57" spans="1:53" ht="26.25">
      <c r="A57" s="25"/>
      <c r="B57" s="26" t="s">
        <v>127</v>
      </c>
      <c r="C57" s="26" t="s">
        <v>128</v>
      </c>
      <c r="D57" s="27" t="s">
        <v>129</v>
      </c>
      <c r="E57" s="28">
        <v>2000</v>
      </c>
      <c r="F57" s="28"/>
      <c r="G57" s="28">
        <f t="shared" si="59"/>
        <v>2000</v>
      </c>
      <c r="H57" s="28"/>
      <c r="I57" s="28">
        <f t="shared" si="60"/>
        <v>2000</v>
      </c>
      <c r="J57" s="28">
        <v>0</v>
      </c>
      <c r="K57" s="28"/>
      <c r="L57" s="28">
        <f t="shared" si="61"/>
        <v>0</v>
      </c>
      <c r="M57" s="28">
        <v>0</v>
      </c>
      <c r="N57" s="28"/>
      <c r="O57" s="28">
        <f t="shared" si="62"/>
        <v>0</v>
      </c>
      <c r="P57" s="28">
        <v>0</v>
      </c>
      <c r="Q57" s="28"/>
      <c r="R57" s="28">
        <f t="shared" si="63"/>
        <v>0</v>
      </c>
      <c r="S57" s="28">
        <v>0</v>
      </c>
      <c r="T57" s="28"/>
      <c r="U57" s="28">
        <f t="shared" si="64"/>
        <v>0</v>
      </c>
      <c r="V57" s="28">
        <v>0</v>
      </c>
      <c r="W57" s="28"/>
      <c r="X57" s="28">
        <f t="shared" si="65"/>
        <v>0</v>
      </c>
      <c r="Y57" s="28">
        <v>0</v>
      </c>
      <c r="Z57" s="28"/>
      <c r="AA57" s="28">
        <f t="shared" si="66"/>
        <v>0</v>
      </c>
      <c r="AB57" s="28">
        <v>0</v>
      </c>
      <c r="AC57" s="28"/>
      <c r="AD57" s="28">
        <f t="shared" si="67"/>
        <v>0</v>
      </c>
      <c r="AE57" s="28">
        <v>0</v>
      </c>
      <c r="AF57" s="28"/>
      <c r="AG57" s="28">
        <f t="shared" si="68"/>
        <v>0</v>
      </c>
      <c r="AH57" s="28">
        <v>0</v>
      </c>
      <c r="AI57" s="28"/>
      <c r="AJ57" s="28">
        <f t="shared" si="69"/>
        <v>0</v>
      </c>
      <c r="AK57" s="28">
        <v>0</v>
      </c>
      <c r="AL57" s="28"/>
      <c r="AM57" s="28">
        <f t="shared" si="70"/>
        <v>0</v>
      </c>
      <c r="AN57" s="28">
        <v>0</v>
      </c>
      <c r="AO57" s="28"/>
      <c r="AP57" s="28">
        <f t="shared" si="71"/>
        <v>0</v>
      </c>
      <c r="AQ57" s="28">
        <v>0</v>
      </c>
      <c r="AR57" s="28"/>
      <c r="AS57" s="28">
        <f t="shared" si="72"/>
        <v>0</v>
      </c>
      <c r="AT57" s="28">
        <f t="shared" si="73"/>
        <v>2000</v>
      </c>
      <c r="AU57" s="28">
        <f t="shared" si="74"/>
        <v>0</v>
      </c>
      <c r="AV57" s="29">
        <f t="shared" si="75"/>
        <v>2000</v>
      </c>
      <c r="AX57" t="s">
        <v>7</v>
      </c>
      <c r="AY57" t="s">
        <v>36</v>
      </c>
      <c r="AZ57" t="s">
        <v>37</v>
      </c>
      <c r="BA57" t="s">
        <v>43</v>
      </c>
    </row>
    <row r="58" spans="1:53" ht="26.25">
      <c r="A58" s="25"/>
      <c r="B58" s="26" t="s">
        <v>130</v>
      </c>
      <c r="C58" s="26" t="s">
        <v>131</v>
      </c>
      <c r="D58" s="27" t="s">
        <v>132</v>
      </c>
      <c r="E58" s="28">
        <v>1300</v>
      </c>
      <c r="F58" s="28"/>
      <c r="G58" s="28">
        <f t="shared" si="59"/>
        <v>1300</v>
      </c>
      <c r="H58" s="28"/>
      <c r="I58" s="28">
        <f t="shared" si="60"/>
        <v>1300</v>
      </c>
      <c r="J58" s="28">
        <v>0</v>
      </c>
      <c r="K58" s="28"/>
      <c r="L58" s="28">
        <f t="shared" si="61"/>
        <v>0</v>
      </c>
      <c r="M58" s="28">
        <v>0</v>
      </c>
      <c r="N58" s="28"/>
      <c r="O58" s="28">
        <f t="shared" si="62"/>
        <v>0</v>
      </c>
      <c r="P58" s="28">
        <v>0</v>
      </c>
      <c r="Q58" s="28"/>
      <c r="R58" s="28">
        <f t="shared" si="63"/>
        <v>0</v>
      </c>
      <c r="S58" s="28">
        <v>0</v>
      </c>
      <c r="T58" s="28"/>
      <c r="U58" s="28">
        <f t="shared" si="64"/>
        <v>0</v>
      </c>
      <c r="V58" s="28">
        <v>0</v>
      </c>
      <c r="W58" s="28"/>
      <c r="X58" s="28">
        <f t="shared" si="65"/>
        <v>0</v>
      </c>
      <c r="Y58" s="28">
        <v>0</v>
      </c>
      <c r="Z58" s="28"/>
      <c r="AA58" s="28">
        <f t="shared" si="66"/>
        <v>0</v>
      </c>
      <c r="AB58" s="28">
        <v>0</v>
      </c>
      <c r="AC58" s="28"/>
      <c r="AD58" s="28">
        <f t="shared" si="67"/>
        <v>0</v>
      </c>
      <c r="AE58" s="28">
        <v>0</v>
      </c>
      <c r="AF58" s="28"/>
      <c r="AG58" s="28">
        <f t="shared" si="68"/>
        <v>0</v>
      </c>
      <c r="AH58" s="28">
        <v>0</v>
      </c>
      <c r="AI58" s="28"/>
      <c r="AJ58" s="28">
        <f t="shared" si="69"/>
        <v>0</v>
      </c>
      <c r="AK58" s="28">
        <v>0</v>
      </c>
      <c r="AL58" s="28"/>
      <c r="AM58" s="28">
        <f t="shared" si="70"/>
        <v>0</v>
      </c>
      <c r="AN58" s="28">
        <v>0</v>
      </c>
      <c r="AO58" s="28"/>
      <c r="AP58" s="28">
        <f t="shared" si="71"/>
        <v>0</v>
      </c>
      <c r="AQ58" s="28">
        <v>0</v>
      </c>
      <c r="AR58" s="28"/>
      <c r="AS58" s="28">
        <f t="shared" si="72"/>
        <v>0</v>
      </c>
      <c r="AT58" s="28">
        <f t="shared" si="73"/>
        <v>1300</v>
      </c>
      <c r="AU58" s="28">
        <f t="shared" si="74"/>
        <v>0</v>
      </c>
      <c r="AV58" s="29">
        <f t="shared" si="75"/>
        <v>1300</v>
      </c>
      <c r="AX58" t="s">
        <v>7</v>
      </c>
      <c r="AY58" t="s">
        <v>36</v>
      </c>
      <c r="AZ58" t="s">
        <v>37</v>
      </c>
      <c r="BA58" t="s">
        <v>43</v>
      </c>
    </row>
    <row r="59" spans="1:53" ht="26.25">
      <c r="A59" s="25"/>
      <c r="B59" s="26" t="s">
        <v>133</v>
      </c>
      <c r="C59" s="26" t="s">
        <v>134</v>
      </c>
      <c r="D59" s="27" t="s">
        <v>135</v>
      </c>
      <c r="E59" s="28">
        <v>34781</v>
      </c>
      <c r="F59" s="28"/>
      <c r="G59" s="28">
        <f t="shared" si="59"/>
        <v>34781</v>
      </c>
      <c r="H59" s="28"/>
      <c r="I59" s="28">
        <f t="shared" si="60"/>
        <v>34781</v>
      </c>
      <c r="J59" s="28">
        <v>0</v>
      </c>
      <c r="K59" s="28"/>
      <c r="L59" s="28">
        <f t="shared" si="61"/>
        <v>0</v>
      </c>
      <c r="M59" s="28">
        <v>0</v>
      </c>
      <c r="N59" s="28"/>
      <c r="O59" s="28">
        <f t="shared" si="62"/>
        <v>0</v>
      </c>
      <c r="P59" s="28">
        <v>0</v>
      </c>
      <c r="Q59" s="28"/>
      <c r="R59" s="28">
        <f t="shared" si="63"/>
        <v>0</v>
      </c>
      <c r="S59" s="28">
        <v>0</v>
      </c>
      <c r="T59" s="28"/>
      <c r="U59" s="28">
        <f t="shared" si="64"/>
        <v>0</v>
      </c>
      <c r="V59" s="28">
        <v>0</v>
      </c>
      <c r="W59" s="28"/>
      <c r="X59" s="28">
        <f t="shared" si="65"/>
        <v>0</v>
      </c>
      <c r="Y59" s="28">
        <v>0</v>
      </c>
      <c r="Z59" s="28"/>
      <c r="AA59" s="28">
        <f t="shared" si="66"/>
        <v>0</v>
      </c>
      <c r="AB59" s="28">
        <v>0</v>
      </c>
      <c r="AC59" s="28"/>
      <c r="AD59" s="28">
        <f t="shared" si="67"/>
        <v>0</v>
      </c>
      <c r="AE59" s="28">
        <v>0</v>
      </c>
      <c r="AF59" s="28"/>
      <c r="AG59" s="28">
        <f t="shared" si="68"/>
        <v>0</v>
      </c>
      <c r="AH59" s="28">
        <v>0</v>
      </c>
      <c r="AI59" s="28"/>
      <c r="AJ59" s="28">
        <f t="shared" si="69"/>
        <v>0</v>
      </c>
      <c r="AK59" s="28">
        <v>0</v>
      </c>
      <c r="AL59" s="28"/>
      <c r="AM59" s="28">
        <f t="shared" si="70"/>
        <v>0</v>
      </c>
      <c r="AN59" s="28">
        <v>0</v>
      </c>
      <c r="AO59" s="28"/>
      <c r="AP59" s="28">
        <f t="shared" si="71"/>
        <v>0</v>
      </c>
      <c r="AQ59" s="28">
        <v>0</v>
      </c>
      <c r="AR59" s="28"/>
      <c r="AS59" s="28">
        <f t="shared" si="72"/>
        <v>0</v>
      </c>
      <c r="AT59" s="28">
        <f t="shared" si="73"/>
        <v>34781</v>
      </c>
      <c r="AU59" s="28">
        <f t="shared" si="74"/>
        <v>0</v>
      </c>
      <c r="AV59" s="29">
        <f t="shared" si="75"/>
        <v>34781</v>
      </c>
      <c r="AX59" t="s">
        <v>7</v>
      </c>
      <c r="AY59" t="s">
        <v>36</v>
      </c>
      <c r="AZ59" t="s">
        <v>37</v>
      </c>
      <c r="BA59" t="s">
        <v>43</v>
      </c>
    </row>
    <row r="60" spans="1:53" ht="52.5">
      <c r="A60" s="25"/>
      <c r="B60" s="26" t="s">
        <v>136</v>
      </c>
      <c r="C60" s="26" t="s">
        <v>137</v>
      </c>
      <c r="D60" s="27" t="s">
        <v>138</v>
      </c>
      <c r="E60" s="28">
        <v>10119</v>
      </c>
      <c r="F60" s="28"/>
      <c r="G60" s="28">
        <f t="shared" ref="G60:G87" si="76">E60</f>
        <v>10119</v>
      </c>
      <c r="H60" s="28"/>
      <c r="I60" s="28">
        <f t="shared" ref="I60:I87" si="77">G60+H60</f>
        <v>10119</v>
      </c>
      <c r="J60" s="28">
        <v>0</v>
      </c>
      <c r="K60" s="28"/>
      <c r="L60" s="28">
        <f t="shared" ref="L60:L87" si="78">J60+K60</f>
        <v>0</v>
      </c>
      <c r="M60" s="28">
        <v>0</v>
      </c>
      <c r="N60" s="28"/>
      <c r="O60" s="28">
        <f t="shared" ref="O60:O87" si="79">M60+N60</f>
        <v>0</v>
      </c>
      <c r="P60" s="28">
        <v>0</v>
      </c>
      <c r="Q60" s="28"/>
      <c r="R60" s="28">
        <f t="shared" ref="R60:R87" si="80">P60+Q60</f>
        <v>0</v>
      </c>
      <c r="S60" s="28">
        <v>0</v>
      </c>
      <c r="T60" s="28"/>
      <c r="U60" s="28">
        <f t="shared" ref="U60:U87" si="81">S60+T60</f>
        <v>0</v>
      </c>
      <c r="V60" s="28">
        <v>0</v>
      </c>
      <c r="W60" s="28"/>
      <c r="X60" s="28">
        <f t="shared" ref="X60:X87" si="82">V60+W60</f>
        <v>0</v>
      </c>
      <c r="Y60" s="28">
        <v>0</v>
      </c>
      <c r="Z60" s="28"/>
      <c r="AA60" s="28">
        <f t="shared" ref="AA60:AA87" si="83">Y60+Z60</f>
        <v>0</v>
      </c>
      <c r="AB60" s="28">
        <v>0</v>
      </c>
      <c r="AC60" s="28"/>
      <c r="AD60" s="28">
        <f t="shared" ref="AD60:AD87" si="84">AB60+AC60</f>
        <v>0</v>
      </c>
      <c r="AE60" s="28">
        <v>0</v>
      </c>
      <c r="AF60" s="28"/>
      <c r="AG60" s="28">
        <f t="shared" ref="AG60:AG87" si="85">AE60+AF60</f>
        <v>0</v>
      </c>
      <c r="AH60" s="28">
        <v>0</v>
      </c>
      <c r="AI60" s="28"/>
      <c r="AJ60" s="28">
        <f t="shared" ref="AJ60:AJ87" si="86">AH60+AI60</f>
        <v>0</v>
      </c>
      <c r="AK60" s="28">
        <v>0</v>
      </c>
      <c r="AL60" s="28"/>
      <c r="AM60" s="28">
        <f t="shared" ref="AM60:AM87" si="87">AK60+AL60</f>
        <v>0</v>
      </c>
      <c r="AN60" s="28">
        <v>0</v>
      </c>
      <c r="AO60" s="28"/>
      <c r="AP60" s="28">
        <f t="shared" ref="AP60:AP87" si="88">AN60+AO60</f>
        <v>0</v>
      </c>
      <c r="AQ60" s="28">
        <v>0</v>
      </c>
      <c r="AR60" s="28"/>
      <c r="AS60" s="28">
        <f t="shared" ref="AS60:AS87" si="89">AQ60+AR60</f>
        <v>0</v>
      </c>
      <c r="AT60" s="28">
        <f t="shared" ref="AT60:AT87" si="90">G60+J60+M60+P60+S60+V60+Y60+AB60+AE60+AH60+AK60+AN60+AQ60</f>
        <v>10119</v>
      </c>
      <c r="AU60" s="28">
        <f t="shared" ref="AU60:AU87" si="91">H60+K60+N60+Q60+T60+W60+Z60+AC60+AF60+AI60+AL60+AO60+AR60</f>
        <v>0</v>
      </c>
      <c r="AV60" s="29">
        <f t="shared" ref="AV60:AV87" si="92">I60+L60+O60+R60+U60+X60+AA60+AD60+AG60+AJ60+AM60+AP60+AS60</f>
        <v>10119</v>
      </c>
      <c r="AX60" t="s">
        <v>7</v>
      </c>
      <c r="AY60" t="s">
        <v>36</v>
      </c>
      <c r="AZ60" t="s">
        <v>37</v>
      </c>
      <c r="BA60" t="s">
        <v>43</v>
      </c>
    </row>
    <row r="61" spans="1:53" ht="26.25">
      <c r="A61" s="25"/>
      <c r="B61" s="26" t="s">
        <v>139</v>
      </c>
      <c r="C61" s="26" t="s">
        <v>140</v>
      </c>
      <c r="D61" s="27" t="s">
        <v>141</v>
      </c>
      <c r="E61" s="28">
        <v>0</v>
      </c>
      <c r="F61" s="28"/>
      <c r="G61" s="28">
        <f t="shared" si="76"/>
        <v>0</v>
      </c>
      <c r="H61" s="28"/>
      <c r="I61" s="28">
        <f t="shared" si="77"/>
        <v>0</v>
      </c>
      <c r="J61" s="28">
        <v>0</v>
      </c>
      <c r="K61" s="28"/>
      <c r="L61" s="28">
        <f t="shared" si="78"/>
        <v>0</v>
      </c>
      <c r="M61" s="28">
        <v>0</v>
      </c>
      <c r="N61" s="28"/>
      <c r="O61" s="28">
        <f t="shared" si="79"/>
        <v>0</v>
      </c>
      <c r="P61" s="28">
        <v>0</v>
      </c>
      <c r="Q61" s="28"/>
      <c r="R61" s="28">
        <f t="shared" si="80"/>
        <v>0</v>
      </c>
      <c r="S61" s="28">
        <v>0</v>
      </c>
      <c r="T61" s="28"/>
      <c r="U61" s="28">
        <f t="shared" si="81"/>
        <v>0</v>
      </c>
      <c r="V61" s="28">
        <v>21500</v>
      </c>
      <c r="W61" s="28"/>
      <c r="X61" s="28">
        <f t="shared" si="82"/>
        <v>21500</v>
      </c>
      <c r="Y61" s="28">
        <v>0</v>
      </c>
      <c r="Z61" s="28"/>
      <c r="AA61" s="28">
        <f t="shared" si="83"/>
        <v>0</v>
      </c>
      <c r="AB61" s="28">
        <v>0</v>
      </c>
      <c r="AC61" s="28"/>
      <c r="AD61" s="28">
        <f t="shared" si="84"/>
        <v>0</v>
      </c>
      <c r="AE61" s="28">
        <v>0</v>
      </c>
      <c r="AF61" s="28"/>
      <c r="AG61" s="28">
        <f t="shared" si="85"/>
        <v>0</v>
      </c>
      <c r="AH61" s="28">
        <v>0</v>
      </c>
      <c r="AI61" s="28"/>
      <c r="AJ61" s="28">
        <f t="shared" si="86"/>
        <v>0</v>
      </c>
      <c r="AK61" s="28">
        <v>0</v>
      </c>
      <c r="AL61" s="28"/>
      <c r="AM61" s="28">
        <f t="shared" si="87"/>
        <v>0</v>
      </c>
      <c r="AN61" s="28">
        <v>0</v>
      </c>
      <c r="AO61" s="28"/>
      <c r="AP61" s="28">
        <f t="shared" si="88"/>
        <v>0</v>
      </c>
      <c r="AQ61" s="28">
        <v>0</v>
      </c>
      <c r="AR61" s="28"/>
      <c r="AS61" s="28">
        <f t="shared" si="89"/>
        <v>0</v>
      </c>
      <c r="AT61" s="28">
        <f t="shared" si="90"/>
        <v>21500</v>
      </c>
      <c r="AU61" s="28">
        <f t="shared" si="91"/>
        <v>0</v>
      </c>
      <c r="AV61" s="29">
        <f t="shared" si="92"/>
        <v>21500</v>
      </c>
      <c r="AX61" t="s">
        <v>7</v>
      </c>
      <c r="AY61" t="s">
        <v>36</v>
      </c>
      <c r="AZ61" t="s">
        <v>37</v>
      </c>
      <c r="BA61" t="s">
        <v>43</v>
      </c>
    </row>
    <row r="62" spans="1:53" ht="52.5">
      <c r="A62" s="25"/>
      <c r="B62" s="26" t="s">
        <v>142</v>
      </c>
      <c r="C62" s="26" t="s">
        <v>143</v>
      </c>
      <c r="D62" s="27" t="s">
        <v>144</v>
      </c>
      <c r="E62" s="28">
        <v>6000</v>
      </c>
      <c r="F62" s="28"/>
      <c r="G62" s="28">
        <f t="shared" si="76"/>
        <v>6000</v>
      </c>
      <c r="H62" s="28"/>
      <c r="I62" s="28">
        <f t="shared" si="77"/>
        <v>6000</v>
      </c>
      <c r="J62" s="28">
        <v>0</v>
      </c>
      <c r="K62" s="28"/>
      <c r="L62" s="28">
        <f t="shared" si="78"/>
        <v>0</v>
      </c>
      <c r="M62" s="28">
        <v>0</v>
      </c>
      <c r="N62" s="28"/>
      <c r="O62" s="28">
        <f t="shared" si="79"/>
        <v>0</v>
      </c>
      <c r="P62" s="28">
        <v>0</v>
      </c>
      <c r="Q62" s="28"/>
      <c r="R62" s="28">
        <f t="shared" si="80"/>
        <v>0</v>
      </c>
      <c r="S62" s="28">
        <v>0</v>
      </c>
      <c r="T62" s="28"/>
      <c r="U62" s="28">
        <f t="shared" si="81"/>
        <v>0</v>
      </c>
      <c r="V62" s="28">
        <v>0</v>
      </c>
      <c r="W62" s="28"/>
      <c r="X62" s="28">
        <f t="shared" si="82"/>
        <v>0</v>
      </c>
      <c r="Y62" s="28">
        <v>0</v>
      </c>
      <c r="Z62" s="28"/>
      <c r="AA62" s="28">
        <f t="shared" si="83"/>
        <v>0</v>
      </c>
      <c r="AB62" s="28">
        <v>0</v>
      </c>
      <c r="AC62" s="28"/>
      <c r="AD62" s="28">
        <f t="shared" si="84"/>
        <v>0</v>
      </c>
      <c r="AE62" s="28">
        <v>0</v>
      </c>
      <c r="AF62" s="28"/>
      <c r="AG62" s="28">
        <f t="shared" si="85"/>
        <v>0</v>
      </c>
      <c r="AH62" s="28">
        <v>0</v>
      </c>
      <c r="AI62" s="28"/>
      <c r="AJ62" s="28">
        <f t="shared" si="86"/>
        <v>0</v>
      </c>
      <c r="AK62" s="28">
        <v>0</v>
      </c>
      <c r="AL62" s="28"/>
      <c r="AM62" s="28">
        <f t="shared" si="87"/>
        <v>0</v>
      </c>
      <c r="AN62" s="28">
        <v>0</v>
      </c>
      <c r="AO62" s="28"/>
      <c r="AP62" s="28">
        <f t="shared" si="88"/>
        <v>0</v>
      </c>
      <c r="AQ62" s="28">
        <v>0</v>
      </c>
      <c r="AR62" s="28"/>
      <c r="AS62" s="28">
        <f t="shared" si="89"/>
        <v>0</v>
      </c>
      <c r="AT62" s="28">
        <f t="shared" si="90"/>
        <v>6000</v>
      </c>
      <c r="AU62" s="28">
        <f t="shared" si="91"/>
        <v>0</v>
      </c>
      <c r="AV62" s="29">
        <f t="shared" si="92"/>
        <v>6000</v>
      </c>
      <c r="AX62" t="s">
        <v>7</v>
      </c>
      <c r="AY62" t="s">
        <v>36</v>
      </c>
      <c r="AZ62" t="s">
        <v>37</v>
      </c>
      <c r="BA62" t="s">
        <v>43</v>
      </c>
    </row>
    <row r="63" spans="1:53" ht="26.25">
      <c r="A63" s="25"/>
      <c r="B63" s="26" t="s">
        <v>145</v>
      </c>
      <c r="C63" s="26" t="s">
        <v>146</v>
      </c>
      <c r="D63" s="27" t="s">
        <v>147</v>
      </c>
      <c r="E63" s="28">
        <v>500</v>
      </c>
      <c r="F63" s="28"/>
      <c r="G63" s="28">
        <f t="shared" si="76"/>
        <v>500</v>
      </c>
      <c r="H63" s="28"/>
      <c r="I63" s="28">
        <f t="shared" si="77"/>
        <v>500</v>
      </c>
      <c r="J63" s="28">
        <v>0</v>
      </c>
      <c r="K63" s="28"/>
      <c r="L63" s="28">
        <f t="shared" si="78"/>
        <v>0</v>
      </c>
      <c r="M63" s="28">
        <v>0</v>
      </c>
      <c r="N63" s="28"/>
      <c r="O63" s="28">
        <f t="shared" si="79"/>
        <v>0</v>
      </c>
      <c r="P63" s="28">
        <v>0</v>
      </c>
      <c r="Q63" s="28"/>
      <c r="R63" s="28">
        <f t="shared" si="80"/>
        <v>0</v>
      </c>
      <c r="S63" s="28">
        <v>0</v>
      </c>
      <c r="T63" s="28"/>
      <c r="U63" s="28">
        <f t="shared" si="81"/>
        <v>0</v>
      </c>
      <c r="V63" s="28">
        <v>0</v>
      </c>
      <c r="W63" s="28"/>
      <c r="X63" s="28">
        <f t="shared" si="82"/>
        <v>0</v>
      </c>
      <c r="Y63" s="28">
        <v>0</v>
      </c>
      <c r="Z63" s="28"/>
      <c r="AA63" s="28">
        <f t="shared" si="83"/>
        <v>0</v>
      </c>
      <c r="AB63" s="28">
        <v>0</v>
      </c>
      <c r="AC63" s="28"/>
      <c r="AD63" s="28">
        <f t="shared" si="84"/>
        <v>0</v>
      </c>
      <c r="AE63" s="28">
        <v>0</v>
      </c>
      <c r="AF63" s="28"/>
      <c r="AG63" s="28">
        <f t="shared" si="85"/>
        <v>0</v>
      </c>
      <c r="AH63" s="28">
        <v>0</v>
      </c>
      <c r="AI63" s="28"/>
      <c r="AJ63" s="28">
        <f t="shared" si="86"/>
        <v>0</v>
      </c>
      <c r="AK63" s="28">
        <v>0</v>
      </c>
      <c r="AL63" s="28"/>
      <c r="AM63" s="28">
        <f t="shared" si="87"/>
        <v>0</v>
      </c>
      <c r="AN63" s="28">
        <v>0</v>
      </c>
      <c r="AO63" s="28"/>
      <c r="AP63" s="28">
        <f t="shared" si="88"/>
        <v>0</v>
      </c>
      <c r="AQ63" s="28">
        <v>0</v>
      </c>
      <c r="AR63" s="28"/>
      <c r="AS63" s="28">
        <f t="shared" si="89"/>
        <v>0</v>
      </c>
      <c r="AT63" s="28">
        <f t="shared" si="90"/>
        <v>500</v>
      </c>
      <c r="AU63" s="28">
        <f t="shared" si="91"/>
        <v>0</v>
      </c>
      <c r="AV63" s="29">
        <f t="shared" si="92"/>
        <v>500</v>
      </c>
      <c r="AX63" t="s">
        <v>7</v>
      </c>
      <c r="AY63" t="s">
        <v>36</v>
      </c>
      <c r="AZ63" t="s">
        <v>37</v>
      </c>
      <c r="BA63" t="s">
        <v>43</v>
      </c>
    </row>
    <row r="64" spans="1:53" ht="26.25">
      <c r="A64" s="25"/>
      <c r="B64" s="26" t="s">
        <v>148</v>
      </c>
      <c r="C64" s="26" t="s">
        <v>149</v>
      </c>
      <c r="D64" s="27" t="s">
        <v>150</v>
      </c>
      <c r="E64" s="28">
        <v>500</v>
      </c>
      <c r="F64" s="28"/>
      <c r="G64" s="28">
        <f t="shared" si="76"/>
        <v>500</v>
      </c>
      <c r="H64" s="28"/>
      <c r="I64" s="28">
        <f t="shared" si="77"/>
        <v>500</v>
      </c>
      <c r="J64" s="28">
        <v>0</v>
      </c>
      <c r="K64" s="28"/>
      <c r="L64" s="28">
        <f t="shared" si="78"/>
        <v>0</v>
      </c>
      <c r="M64" s="28">
        <v>0</v>
      </c>
      <c r="N64" s="28"/>
      <c r="O64" s="28">
        <f t="shared" si="79"/>
        <v>0</v>
      </c>
      <c r="P64" s="28">
        <v>0</v>
      </c>
      <c r="Q64" s="28"/>
      <c r="R64" s="28">
        <f t="shared" si="80"/>
        <v>0</v>
      </c>
      <c r="S64" s="28">
        <v>0</v>
      </c>
      <c r="T64" s="28"/>
      <c r="U64" s="28">
        <f t="shared" si="81"/>
        <v>0</v>
      </c>
      <c r="V64" s="28">
        <v>0</v>
      </c>
      <c r="W64" s="28"/>
      <c r="X64" s="28">
        <f t="shared" si="82"/>
        <v>0</v>
      </c>
      <c r="Y64" s="28">
        <v>0</v>
      </c>
      <c r="Z64" s="28"/>
      <c r="AA64" s="28">
        <f t="shared" si="83"/>
        <v>0</v>
      </c>
      <c r="AB64" s="28">
        <v>0</v>
      </c>
      <c r="AC64" s="28"/>
      <c r="AD64" s="28">
        <f t="shared" si="84"/>
        <v>0</v>
      </c>
      <c r="AE64" s="28">
        <v>0</v>
      </c>
      <c r="AF64" s="28"/>
      <c r="AG64" s="28">
        <f t="shared" si="85"/>
        <v>0</v>
      </c>
      <c r="AH64" s="28">
        <v>0</v>
      </c>
      <c r="AI64" s="28"/>
      <c r="AJ64" s="28">
        <f t="shared" si="86"/>
        <v>0</v>
      </c>
      <c r="AK64" s="28">
        <v>0</v>
      </c>
      <c r="AL64" s="28"/>
      <c r="AM64" s="28">
        <f t="shared" si="87"/>
        <v>0</v>
      </c>
      <c r="AN64" s="28">
        <v>0</v>
      </c>
      <c r="AO64" s="28"/>
      <c r="AP64" s="28">
        <f t="shared" si="88"/>
        <v>0</v>
      </c>
      <c r="AQ64" s="28">
        <v>0</v>
      </c>
      <c r="AR64" s="28"/>
      <c r="AS64" s="28">
        <f t="shared" si="89"/>
        <v>0</v>
      </c>
      <c r="AT64" s="28">
        <f t="shared" si="90"/>
        <v>500</v>
      </c>
      <c r="AU64" s="28">
        <f t="shared" si="91"/>
        <v>0</v>
      </c>
      <c r="AV64" s="29">
        <f t="shared" si="92"/>
        <v>500</v>
      </c>
      <c r="AX64" t="s">
        <v>7</v>
      </c>
      <c r="AY64" t="s">
        <v>36</v>
      </c>
      <c r="AZ64" t="s">
        <v>37</v>
      </c>
      <c r="BA64" t="s">
        <v>43</v>
      </c>
    </row>
    <row r="65" spans="1:53" ht="52.5">
      <c r="A65" s="25"/>
      <c r="B65" s="26" t="s">
        <v>151</v>
      </c>
      <c r="C65" s="26" t="s">
        <v>152</v>
      </c>
      <c r="D65" s="27" t="s">
        <v>153</v>
      </c>
      <c r="E65" s="28">
        <v>100</v>
      </c>
      <c r="F65" s="28"/>
      <c r="G65" s="28">
        <f t="shared" si="76"/>
        <v>100</v>
      </c>
      <c r="H65" s="28"/>
      <c r="I65" s="28">
        <f t="shared" si="77"/>
        <v>100</v>
      </c>
      <c r="J65" s="28">
        <v>0</v>
      </c>
      <c r="K65" s="28"/>
      <c r="L65" s="28">
        <f t="shared" si="78"/>
        <v>0</v>
      </c>
      <c r="M65" s="28">
        <v>0</v>
      </c>
      <c r="N65" s="28"/>
      <c r="O65" s="28">
        <f t="shared" si="79"/>
        <v>0</v>
      </c>
      <c r="P65" s="28">
        <v>0</v>
      </c>
      <c r="Q65" s="28"/>
      <c r="R65" s="28">
        <f t="shared" si="80"/>
        <v>0</v>
      </c>
      <c r="S65" s="28">
        <v>0</v>
      </c>
      <c r="T65" s="28"/>
      <c r="U65" s="28">
        <f t="shared" si="81"/>
        <v>0</v>
      </c>
      <c r="V65" s="28">
        <v>0</v>
      </c>
      <c r="W65" s="28"/>
      <c r="X65" s="28">
        <f t="shared" si="82"/>
        <v>0</v>
      </c>
      <c r="Y65" s="28">
        <v>0</v>
      </c>
      <c r="Z65" s="28"/>
      <c r="AA65" s="28">
        <f t="shared" si="83"/>
        <v>0</v>
      </c>
      <c r="AB65" s="28">
        <v>0</v>
      </c>
      <c r="AC65" s="28"/>
      <c r="AD65" s="28">
        <f t="shared" si="84"/>
        <v>0</v>
      </c>
      <c r="AE65" s="28">
        <v>0</v>
      </c>
      <c r="AF65" s="28"/>
      <c r="AG65" s="28">
        <f t="shared" si="85"/>
        <v>0</v>
      </c>
      <c r="AH65" s="28">
        <v>0</v>
      </c>
      <c r="AI65" s="28"/>
      <c r="AJ65" s="28">
        <f t="shared" si="86"/>
        <v>0</v>
      </c>
      <c r="AK65" s="28">
        <v>0</v>
      </c>
      <c r="AL65" s="28"/>
      <c r="AM65" s="28">
        <f t="shared" si="87"/>
        <v>0</v>
      </c>
      <c r="AN65" s="28">
        <v>0</v>
      </c>
      <c r="AO65" s="28"/>
      <c r="AP65" s="28">
        <f t="shared" si="88"/>
        <v>0</v>
      </c>
      <c r="AQ65" s="28">
        <v>0</v>
      </c>
      <c r="AR65" s="28"/>
      <c r="AS65" s="28">
        <f t="shared" si="89"/>
        <v>0</v>
      </c>
      <c r="AT65" s="28">
        <f t="shared" si="90"/>
        <v>100</v>
      </c>
      <c r="AU65" s="28">
        <f t="shared" si="91"/>
        <v>0</v>
      </c>
      <c r="AV65" s="29">
        <f t="shared" si="92"/>
        <v>100</v>
      </c>
      <c r="AX65" t="s">
        <v>7</v>
      </c>
      <c r="AY65" t="s">
        <v>36</v>
      </c>
      <c r="AZ65" t="s">
        <v>37</v>
      </c>
      <c r="BA65" t="s">
        <v>43</v>
      </c>
    </row>
    <row r="66" spans="1:53" ht="26.25">
      <c r="A66" s="25"/>
      <c r="B66" s="26" t="s">
        <v>154</v>
      </c>
      <c r="C66" s="26" t="s">
        <v>155</v>
      </c>
      <c r="D66" s="27" t="s">
        <v>156</v>
      </c>
      <c r="E66" s="28">
        <v>9012</v>
      </c>
      <c r="F66" s="28"/>
      <c r="G66" s="28">
        <f t="shared" si="76"/>
        <v>9012</v>
      </c>
      <c r="H66" s="28">
        <v>2000</v>
      </c>
      <c r="I66" s="28">
        <f t="shared" si="77"/>
        <v>11012</v>
      </c>
      <c r="J66" s="28">
        <v>0</v>
      </c>
      <c r="K66" s="28"/>
      <c r="L66" s="28">
        <f t="shared" si="78"/>
        <v>0</v>
      </c>
      <c r="M66" s="28">
        <v>0</v>
      </c>
      <c r="N66" s="28"/>
      <c r="O66" s="28">
        <f t="shared" si="79"/>
        <v>0</v>
      </c>
      <c r="P66" s="28">
        <v>0</v>
      </c>
      <c r="Q66" s="28"/>
      <c r="R66" s="28">
        <f t="shared" si="80"/>
        <v>0</v>
      </c>
      <c r="S66" s="28">
        <v>0</v>
      </c>
      <c r="T66" s="28"/>
      <c r="U66" s="28">
        <f t="shared" si="81"/>
        <v>0</v>
      </c>
      <c r="V66" s="28">
        <v>1500</v>
      </c>
      <c r="W66" s="28"/>
      <c r="X66" s="28">
        <f t="shared" si="82"/>
        <v>1500</v>
      </c>
      <c r="Y66" s="28">
        <v>0</v>
      </c>
      <c r="Z66" s="28"/>
      <c r="AA66" s="28">
        <f t="shared" si="83"/>
        <v>0</v>
      </c>
      <c r="AB66" s="28">
        <v>0</v>
      </c>
      <c r="AC66" s="28"/>
      <c r="AD66" s="28">
        <f t="shared" si="84"/>
        <v>0</v>
      </c>
      <c r="AE66" s="28">
        <v>0</v>
      </c>
      <c r="AF66" s="28"/>
      <c r="AG66" s="28">
        <f t="shared" si="85"/>
        <v>0</v>
      </c>
      <c r="AH66" s="28">
        <v>0</v>
      </c>
      <c r="AI66" s="28"/>
      <c r="AJ66" s="28">
        <f t="shared" si="86"/>
        <v>0</v>
      </c>
      <c r="AK66" s="28">
        <v>0</v>
      </c>
      <c r="AL66" s="28"/>
      <c r="AM66" s="28">
        <f t="shared" si="87"/>
        <v>0</v>
      </c>
      <c r="AN66" s="28">
        <v>0</v>
      </c>
      <c r="AO66" s="28"/>
      <c r="AP66" s="28">
        <f t="shared" si="88"/>
        <v>0</v>
      </c>
      <c r="AQ66" s="28">
        <v>0</v>
      </c>
      <c r="AR66" s="28"/>
      <c r="AS66" s="28">
        <f t="shared" si="89"/>
        <v>0</v>
      </c>
      <c r="AT66" s="28">
        <f t="shared" si="90"/>
        <v>10512</v>
      </c>
      <c r="AU66" s="28">
        <f t="shared" si="91"/>
        <v>2000</v>
      </c>
      <c r="AV66" s="29">
        <f t="shared" si="92"/>
        <v>12512</v>
      </c>
      <c r="AX66" t="s">
        <v>7</v>
      </c>
      <c r="AY66" t="s">
        <v>36</v>
      </c>
      <c r="AZ66" t="s">
        <v>37</v>
      </c>
      <c r="BA66" t="s">
        <v>43</v>
      </c>
    </row>
    <row r="67" spans="1:53" ht="26.25">
      <c r="A67" s="25"/>
      <c r="B67" s="26" t="s">
        <v>157</v>
      </c>
      <c r="C67" s="26" t="s">
        <v>158</v>
      </c>
      <c r="D67" s="27" t="s">
        <v>159</v>
      </c>
      <c r="E67" s="28">
        <v>0</v>
      </c>
      <c r="F67" s="28"/>
      <c r="G67" s="28">
        <f t="shared" si="76"/>
        <v>0</v>
      </c>
      <c r="H67" s="28"/>
      <c r="I67" s="28">
        <f t="shared" si="77"/>
        <v>0</v>
      </c>
      <c r="J67" s="28">
        <v>0</v>
      </c>
      <c r="K67" s="28"/>
      <c r="L67" s="28">
        <f t="shared" si="78"/>
        <v>0</v>
      </c>
      <c r="M67" s="28">
        <v>0</v>
      </c>
      <c r="N67" s="28"/>
      <c r="O67" s="28">
        <f t="shared" si="79"/>
        <v>0</v>
      </c>
      <c r="P67" s="28">
        <v>0</v>
      </c>
      <c r="Q67" s="28"/>
      <c r="R67" s="28">
        <f t="shared" si="80"/>
        <v>0</v>
      </c>
      <c r="S67" s="28">
        <v>0</v>
      </c>
      <c r="T67" s="28"/>
      <c r="U67" s="28">
        <f t="shared" si="81"/>
        <v>0</v>
      </c>
      <c r="V67" s="28">
        <v>2000</v>
      </c>
      <c r="W67" s="28"/>
      <c r="X67" s="28">
        <f t="shared" si="82"/>
        <v>2000</v>
      </c>
      <c r="Y67" s="28">
        <v>0</v>
      </c>
      <c r="Z67" s="28"/>
      <c r="AA67" s="28">
        <f t="shared" si="83"/>
        <v>0</v>
      </c>
      <c r="AB67" s="28">
        <v>0</v>
      </c>
      <c r="AC67" s="28"/>
      <c r="AD67" s="28">
        <f t="shared" si="84"/>
        <v>0</v>
      </c>
      <c r="AE67" s="28">
        <v>0</v>
      </c>
      <c r="AF67" s="28"/>
      <c r="AG67" s="28">
        <f t="shared" si="85"/>
        <v>0</v>
      </c>
      <c r="AH67" s="28">
        <v>0</v>
      </c>
      <c r="AI67" s="28"/>
      <c r="AJ67" s="28">
        <f t="shared" si="86"/>
        <v>0</v>
      </c>
      <c r="AK67" s="28">
        <v>0</v>
      </c>
      <c r="AL67" s="28"/>
      <c r="AM67" s="28">
        <f t="shared" si="87"/>
        <v>0</v>
      </c>
      <c r="AN67" s="28">
        <v>0</v>
      </c>
      <c r="AO67" s="28"/>
      <c r="AP67" s="28">
        <f t="shared" si="88"/>
        <v>0</v>
      </c>
      <c r="AQ67" s="28">
        <v>0</v>
      </c>
      <c r="AR67" s="28"/>
      <c r="AS67" s="28">
        <f t="shared" si="89"/>
        <v>0</v>
      </c>
      <c r="AT67" s="28">
        <f t="shared" si="90"/>
        <v>2000</v>
      </c>
      <c r="AU67" s="28">
        <f t="shared" si="91"/>
        <v>0</v>
      </c>
      <c r="AV67" s="29">
        <f t="shared" si="92"/>
        <v>2000</v>
      </c>
      <c r="AX67" t="s">
        <v>7</v>
      </c>
      <c r="AY67" t="s">
        <v>36</v>
      </c>
      <c r="AZ67" t="s">
        <v>37</v>
      </c>
      <c r="BA67" t="s">
        <v>43</v>
      </c>
    </row>
    <row r="68" spans="1:53" ht="26.25">
      <c r="A68" s="25"/>
      <c r="B68" s="26" t="s">
        <v>160</v>
      </c>
      <c r="C68" s="26" t="s">
        <v>161</v>
      </c>
      <c r="D68" s="27" t="s">
        <v>162</v>
      </c>
      <c r="E68" s="28">
        <v>18000</v>
      </c>
      <c r="F68" s="28"/>
      <c r="G68" s="28">
        <f t="shared" si="76"/>
        <v>18000</v>
      </c>
      <c r="H68" s="28">
        <v>9000</v>
      </c>
      <c r="I68" s="28">
        <f t="shared" si="77"/>
        <v>27000</v>
      </c>
      <c r="J68" s="28">
        <v>0</v>
      </c>
      <c r="K68" s="28"/>
      <c r="L68" s="28">
        <f t="shared" si="78"/>
        <v>0</v>
      </c>
      <c r="M68" s="28">
        <v>0</v>
      </c>
      <c r="N68" s="28"/>
      <c r="O68" s="28">
        <f t="shared" si="79"/>
        <v>0</v>
      </c>
      <c r="P68" s="28">
        <v>0</v>
      </c>
      <c r="Q68" s="28"/>
      <c r="R68" s="28">
        <f t="shared" si="80"/>
        <v>0</v>
      </c>
      <c r="S68" s="28">
        <v>0</v>
      </c>
      <c r="T68" s="28"/>
      <c r="U68" s="28">
        <f t="shared" si="81"/>
        <v>0</v>
      </c>
      <c r="V68" s="28">
        <v>0</v>
      </c>
      <c r="W68" s="28"/>
      <c r="X68" s="28">
        <f t="shared" si="82"/>
        <v>0</v>
      </c>
      <c r="Y68" s="28">
        <v>0</v>
      </c>
      <c r="Z68" s="28"/>
      <c r="AA68" s="28">
        <f t="shared" si="83"/>
        <v>0</v>
      </c>
      <c r="AB68" s="28">
        <v>0</v>
      </c>
      <c r="AC68" s="28"/>
      <c r="AD68" s="28">
        <f t="shared" si="84"/>
        <v>0</v>
      </c>
      <c r="AE68" s="28">
        <v>0</v>
      </c>
      <c r="AF68" s="28"/>
      <c r="AG68" s="28">
        <f t="shared" si="85"/>
        <v>0</v>
      </c>
      <c r="AH68" s="28">
        <v>0</v>
      </c>
      <c r="AI68" s="28"/>
      <c r="AJ68" s="28">
        <f t="shared" si="86"/>
        <v>0</v>
      </c>
      <c r="AK68" s="28">
        <v>0</v>
      </c>
      <c r="AL68" s="28"/>
      <c r="AM68" s="28">
        <f t="shared" si="87"/>
        <v>0</v>
      </c>
      <c r="AN68" s="28">
        <v>0</v>
      </c>
      <c r="AO68" s="28"/>
      <c r="AP68" s="28">
        <f t="shared" si="88"/>
        <v>0</v>
      </c>
      <c r="AQ68" s="28">
        <v>0</v>
      </c>
      <c r="AR68" s="28"/>
      <c r="AS68" s="28">
        <f t="shared" si="89"/>
        <v>0</v>
      </c>
      <c r="AT68" s="28">
        <f t="shared" si="90"/>
        <v>18000</v>
      </c>
      <c r="AU68" s="28">
        <f t="shared" si="91"/>
        <v>9000</v>
      </c>
      <c r="AV68" s="29">
        <f t="shared" si="92"/>
        <v>27000</v>
      </c>
      <c r="AX68" t="s">
        <v>7</v>
      </c>
      <c r="AY68" t="s">
        <v>36</v>
      </c>
      <c r="AZ68" t="s">
        <v>37</v>
      </c>
      <c r="BA68" t="s">
        <v>43</v>
      </c>
    </row>
    <row r="69" spans="1:53" ht="52.5">
      <c r="A69" s="25"/>
      <c r="B69" s="26" t="s">
        <v>163</v>
      </c>
      <c r="C69" s="26" t="s">
        <v>164</v>
      </c>
      <c r="D69" s="27" t="s">
        <v>165</v>
      </c>
      <c r="E69" s="28">
        <v>3000</v>
      </c>
      <c r="F69" s="28"/>
      <c r="G69" s="28">
        <f t="shared" si="76"/>
        <v>3000</v>
      </c>
      <c r="H69" s="28"/>
      <c r="I69" s="28">
        <f t="shared" si="77"/>
        <v>3000</v>
      </c>
      <c r="J69" s="28">
        <v>0</v>
      </c>
      <c r="K69" s="28"/>
      <c r="L69" s="28">
        <f t="shared" si="78"/>
        <v>0</v>
      </c>
      <c r="M69" s="28">
        <v>0</v>
      </c>
      <c r="N69" s="28"/>
      <c r="O69" s="28">
        <f t="shared" si="79"/>
        <v>0</v>
      </c>
      <c r="P69" s="28">
        <v>0</v>
      </c>
      <c r="Q69" s="28"/>
      <c r="R69" s="28">
        <f t="shared" si="80"/>
        <v>0</v>
      </c>
      <c r="S69" s="28">
        <v>0</v>
      </c>
      <c r="T69" s="28"/>
      <c r="U69" s="28">
        <f t="shared" si="81"/>
        <v>0</v>
      </c>
      <c r="V69" s="28">
        <v>2300</v>
      </c>
      <c r="W69" s="28"/>
      <c r="X69" s="28">
        <f t="shared" si="82"/>
        <v>2300</v>
      </c>
      <c r="Y69" s="28">
        <v>0</v>
      </c>
      <c r="Z69" s="28"/>
      <c r="AA69" s="28">
        <f t="shared" si="83"/>
        <v>0</v>
      </c>
      <c r="AB69" s="28">
        <v>1000</v>
      </c>
      <c r="AC69" s="28"/>
      <c r="AD69" s="28">
        <f t="shared" si="84"/>
        <v>1000</v>
      </c>
      <c r="AE69" s="28">
        <v>0</v>
      </c>
      <c r="AF69" s="28"/>
      <c r="AG69" s="28">
        <f t="shared" si="85"/>
        <v>0</v>
      </c>
      <c r="AH69" s="28">
        <v>0</v>
      </c>
      <c r="AI69" s="28"/>
      <c r="AJ69" s="28">
        <f t="shared" si="86"/>
        <v>0</v>
      </c>
      <c r="AK69" s="28">
        <v>0</v>
      </c>
      <c r="AL69" s="28"/>
      <c r="AM69" s="28">
        <f t="shared" si="87"/>
        <v>0</v>
      </c>
      <c r="AN69" s="28">
        <v>0</v>
      </c>
      <c r="AO69" s="28"/>
      <c r="AP69" s="28">
        <f t="shared" si="88"/>
        <v>0</v>
      </c>
      <c r="AQ69" s="28">
        <v>0</v>
      </c>
      <c r="AR69" s="28"/>
      <c r="AS69" s="28">
        <f t="shared" si="89"/>
        <v>0</v>
      </c>
      <c r="AT69" s="28">
        <f t="shared" si="90"/>
        <v>6300</v>
      </c>
      <c r="AU69" s="28">
        <f t="shared" si="91"/>
        <v>0</v>
      </c>
      <c r="AV69" s="29">
        <f t="shared" si="92"/>
        <v>6300</v>
      </c>
      <c r="AX69" t="s">
        <v>7</v>
      </c>
      <c r="AY69" t="s">
        <v>36</v>
      </c>
      <c r="AZ69" t="s">
        <v>37</v>
      </c>
      <c r="BA69" t="s">
        <v>43</v>
      </c>
    </row>
    <row r="70" spans="1:53" ht="26.25">
      <c r="A70" s="25"/>
      <c r="B70" s="26" t="s">
        <v>166</v>
      </c>
      <c r="C70" s="26" t="s">
        <v>167</v>
      </c>
      <c r="D70" s="27" t="s">
        <v>168</v>
      </c>
      <c r="E70" s="28">
        <v>648</v>
      </c>
      <c r="F70" s="28"/>
      <c r="G70" s="28">
        <f t="shared" si="76"/>
        <v>648</v>
      </c>
      <c r="H70" s="28">
        <v>1018</v>
      </c>
      <c r="I70" s="28">
        <f t="shared" si="77"/>
        <v>1666</v>
      </c>
      <c r="J70" s="28">
        <v>0</v>
      </c>
      <c r="K70" s="28"/>
      <c r="L70" s="28">
        <f t="shared" si="78"/>
        <v>0</v>
      </c>
      <c r="M70" s="28">
        <v>0</v>
      </c>
      <c r="N70" s="28"/>
      <c r="O70" s="28">
        <f t="shared" si="79"/>
        <v>0</v>
      </c>
      <c r="P70" s="28">
        <v>0</v>
      </c>
      <c r="Q70" s="28"/>
      <c r="R70" s="28">
        <f t="shared" si="80"/>
        <v>0</v>
      </c>
      <c r="S70" s="28">
        <v>0</v>
      </c>
      <c r="T70" s="28"/>
      <c r="U70" s="28">
        <f t="shared" si="81"/>
        <v>0</v>
      </c>
      <c r="V70" s="28">
        <v>0</v>
      </c>
      <c r="W70" s="28"/>
      <c r="X70" s="28">
        <f t="shared" si="82"/>
        <v>0</v>
      </c>
      <c r="Y70" s="28">
        <v>0</v>
      </c>
      <c r="Z70" s="28"/>
      <c r="AA70" s="28">
        <f t="shared" si="83"/>
        <v>0</v>
      </c>
      <c r="AB70" s="28">
        <v>0</v>
      </c>
      <c r="AC70" s="28"/>
      <c r="AD70" s="28">
        <f t="shared" si="84"/>
        <v>0</v>
      </c>
      <c r="AE70" s="28">
        <v>0</v>
      </c>
      <c r="AF70" s="28"/>
      <c r="AG70" s="28">
        <f t="shared" si="85"/>
        <v>0</v>
      </c>
      <c r="AH70" s="28">
        <v>0</v>
      </c>
      <c r="AI70" s="28"/>
      <c r="AJ70" s="28">
        <f t="shared" si="86"/>
        <v>0</v>
      </c>
      <c r="AK70" s="28">
        <v>0</v>
      </c>
      <c r="AL70" s="28"/>
      <c r="AM70" s="28">
        <f t="shared" si="87"/>
        <v>0</v>
      </c>
      <c r="AN70" s="28">
        <v>0</v>
      </c>
      <c r="AO70" s="28"/>
      <c r="AP70" s="28">
        <f t="shared" si="88"/>
        <v>0</v>
      </c>
      <c r="AQ70" s="28">
        <v>0</v>
      </c>
      <c r="AR70" s="28"/>
      <c r="AS70" s="28">
        <f t="shared" si="89"/>
        <v>0</v>
      </c>
      <c r="AT70" s="28">
        <f t="shared" si="90"/>
        <v>648</v>
      </c>
      <c r="AU70" s="28">
        <f t="shared" si="91"/>
        <v>1018</v>
      </c>
      <c r="AV70" s="29">
        <f t="shared" si="92"/>
        <v>1666</v>
      </c>
      <c r="AX70" t="s">
        <v>7</v>
      </c>
      <c r="AY70" t="s">
        <v>36</v>
      </c>
      <c r="AZ70" t="s">
        <v>37</v>
      </c>
      <c r="BA70" t="s">
        <v>43</v>
      </c>
    </row>
    <row r="71" spans="1:53" ht="26.25">
      <c r="A71" s="25"/>
      <c r="B71" s="26" t="s">
        <v>169</v>
      </c>
      <c r="C71" s="26" t="s">
        <v>170</v>
      </c>
      <c r="D71" s="27" t="s">
        <v>171</v>
      </c>
      <c r="E71" s="28">
        <v>0</v>
      </c>
      <c r="F71" s="28"/>
      <c r="G71" s="28">
        <f t="shared" si="76"/>
        <v>0</v>
      </c>
      <c r="H71" s="28"/>
      <c r="I71" s="28">
        <f t="shared" si="77"/>
        <v>0</v>
      </c>
      <c r="J71" s="28">
        <v>0</v>
      </c>
      <c r="K71" s="28"/>
      <c r="L71" s="28">
        <f t="shared" si="78"/>
        <v>0</v>
      </c>
      <c r="M71" s="28">
        <v>0</v>
      </c>
      <c r="N71" s="28"/>
      <c r="O71" s="28">
        <f t="shared" si="79"/>
        <v>0</v>
      </c>
      <c r="P71" s="28">
        <v>0</v>
      </c>
      <c r="Q71" s="28"/>
      <c r="R71" s="28">
        <f t="shared" si="80"/>
        <v>0</v>
      </c>
      <c r="S71" s="28">
        <v>0</v>
      </c>
      <c r="T71" s="28"/>
      <c r="U71" s="28">
        <f t="shared" si="81"/>
        <v>0</v>
      </c>
      <c r="V71" s="28">
        <v>500</v>
      </c>
      <c r="W71" s="28"/>
      <c r="X71" s="28">
        <f t="shared" si="82"/>
        <v>500</v>
      </c>
      <c r="Y71" s="28">
        <v>0</v>
      </c>
      <c r="Z71" s="28"/>
      <c r="AA71" s="28">
        <f t="shared" si="83"/>
        <v>0</v>
      </c>
      <c r="AB71" s="28">
        <v>0</v>
      </c>
      <c r="AC71" s="28"/>
      <c r="AD71" s="28">
        <f t="shared" si="84"/>
        <v>0</v>
      </c>
      <c r="AE71" s="28">
        <v>0</v>
      </c>
      <c r="AF71" s="28"/>
      <c r="AG71" s="28">
        <f t="shared" si="85"/>
        <v>0</v>
      </c>
      <c r="AH71" s="28">
        <v>0</v>
      </c>
      <c r="AI71" s="28"/>
      <c r="AJ71" s="28">
        <f t="shared" si="86"/>
        <v>0</v>
      </c>
      <c r="AK71" s="28">
        <v>0</v>
      </c>
      <c r="AL71" s="28"/>
      <c r="AM71" s="28">
        <f t="shared" si="87"/>
        <v>0</v>
      </c>
      <c r="AN71" s="28">
        <v>0</v>
      </c>
      <c r="AO71" s="28"/>
      <c r="AP71" s="28">
        <f t="shared" si="88"/>
        <v>0</v>
      </c>
      <c r="AQ71" s="28">
        <v>0</v>
      </c>
      <c r="AR71" s="28"/>
      <c r="AS71" s="28">
        <f t="shared" si="89"/>
        <v>0</v>
      </c>
      <c r="AT71" s="28">
        <f t="shared" si="90"/>
        <v>500</v>
      </c>
      <c r="AU71" s="28">
        <f t="shared" si="91"/>
        <v>0</v>
      </c>
      <c r="AV71" s="29">
        <f t="shared" si="92"/>
        <v>500</v>
      </c>
      <c r="AX71" t="s">
        <v>7</v>
      </c>
      <c r="AY71" t="s">
        <v>36</v>
      </c>
      <c r="AZ71" t="s">
        <v>37</v>
      </c>
      <c r="BA71" t="s">
        <v>43</v>
      </c>
    </row>
    <row r="72" spans="1:53" ht="26.25">
      <c r="A72" s="25"/>
      <c r="B72" s="26" t="s">
        <v>172</v>
      </c>
      <c r="C72" s="26" t="s">
        <v>173</v>
      </c>
      <c r="D72" s="27" t="s">
        <v>174</v>
      </c>
      <c r="E72" s="28">
        <v>550</v>
      </c>
      <c r="F72" s="28"/>
      <c r="G72" s="28">
        <f t="shared" si="76"/>
        <v>550</v>
      </c>
      <c r="H72" s="28"/>
      <c r="I72" s="28">
        <f t="shared" si="77"/>
        <v>550</v>
      </c>
      <c r="J72" s="28">
        <v>0</v>
      </c>
      <c r="K72" s="28"/>
      <c r="L72" s="28">
        <f t="shared" si="78"/>
        <v>0</v>
      </c>
      <c r="M72" s="28">
        <v>0</v>
      </c>
      <c r="N72" s="28"/>
      <c r="O72" s="28">
        <f t="shared" si="79"/>
        <v>0</v>
      </c>
      <c r="P72" s="28">
        <v>0</v>
      </c>
      <c r="Q72" s="28"/>
      <c r="R72" s="28">
        <f t="shared" si="80"/>
        <v>0</v>
      </c>
      <c r="S72" s="28">
        <v>0</v>
      </c>
      <c r="T72" s="28"/>
      <c r="U72" s="28">
        <f t="shared" si="81"/>
        <v>0</v>
      </c>
      <c r="V72" s="28">
        <v>500</v>
      </c>
      <c r="W72" s="28"/>
      <c r="X72" s="28">
        <f t="shared" si="82"/>
        <v>500</v>
      </c>
      <c r="Y72" s="28">
        <v>0</v>
      </c>
      <c r="Z72" s="28"/>
      <c r="AA72" s="28">
        <f t="shared" si="83"/>
        <v>0</v>
      </c>
      <c r="AB72" s="28">
        <v>0</v>
      </c>
      <c r="AC72" s="28"/>
      <c r="AD72" s="28">
        <f t="shared" si="84"/>
        <v>0</v>
      </c>
      <c r="AE72" s="28">
        <v>0</v>
      </c>
      <c r="AF72" s="28"/>
      <c r="AG72" s="28">
        <f t="shared" si="85"/>
        <v>0</v>
      </c>
      <c r="AH72" s="28">
        <v>0</v>
      </c>
      <c r="AI72" s="28"/>
      <c r="AJ72" s="28">
        <f t="shared" si="86"/>
        <v>0</v>
      </c>
      <c r="AK72" s="28">
        <v>0</v>
      </c>
      <c r="AL72" s="28"/>
      <c r="AM72" s="28">
        <f t="shared" si="87"/>
        <v>0</v>
      </c>
      <c r="AN72" s="28">
        <v>0</v>
      </c>
      <c r="AO72" s="28"/>
      <c r="AP72" s="28">
        <f t="shared" si="88"/>
        <v>0</v>
      </c>
      <c r="AQ72" s="28">
        <v>0</v>
      </c>
      <c r="AR72" s="28"/>
      <c r="AS72" s="28">
        <f t="shared" si="89"/>
        <v>0</v>
      </c>
      <c r="AT72" s="28">
        <f t="shared" si="90"/>
        <v>1050</v>
      </c>
      <c r="AU72" s="28">
        <f t="shared" si="91"/>
        <v>0</v>
      </c>
      <c r="AV72" s="29">
        <f t="shared" si="92"/>
        <v>1050</v>
      </c>
      <c r="AX72" t="s">
        <v>7</v>
      </c>
      <c r="AY72" t="s">
        <v>36</v>
      </c>
      <c r="AZ72" t="s">
        <v>37</v>
      </c>
      <c r="BA72" t="s">
        <v>43</v>
      </c>
    </row>
    <row r="73" spans="1:53" ht="26.25">
      <c r="A73" s="25"/>
      <c r="B73" s="26" t="s">
        <v>175</v>
      </c>
      <c r="C73" s="26" t="s">
        <v>176</v>
      </c>
      <c r="D73" s="27" t="s">
        <v>177</v>
      </c>
      <c r="E73" s="28">
        <v>4919</v>
      </c>
      <c r="F73" s="28"/>
      <c r="G73" s="28">
        <f t="shared" si="76"/>
        <v>4919</v>
      </c>
      <c r="H73" s="28"/>
      <c r="I73" s="28">
        <f t="shared" si="77"/>
        <v>4919</v>
      </c>
      <c r="J73" s="28">
        <v>0</v>
      </c>
      <c r="K73" s="28"/>
      <c r="L73" s="28">
        <f t="shared" si="78"/>
        <v>0</v>
      </c>
      <c r="M73" s="28">
        <v>0</v>
      </c>
      <c r="N73" s="28"/>
      <c r="O73" s="28">
        <f t="shared" si="79"/>
        <v>0</v>
      </c>
      <c r="P73" s="28">
        <v>0</v>
      </c>
      <c r="Q73" s="28"/>
      <c r="R73" s="28">
        <f t="shared" si="80"/>
        <v>0</v>
      </c>
      <c r="S73" s="28">
        <v>0</v>
      </c>
      <c r="T73" s="28"/>
      <c r="U73" s="28">
        <f t="shared" si="81"/>
        <v>0</v>
      </c>
      <c r="V73" s="28">
        <v>0</v>
      </c>
      <c r="W73" s="28"/>
      <c r="X73" s="28">
        <f t="shared" si="82"/>
        <v>0</v>
      </c>
      <c r="Y73" s="28">
        <v>0</v>
      </c>
      <c r="Z73" s="28"/>
      <c r="AA73" s="28">
        <f t="shared" si="83"/>
        <v>0</v>
      </c>
      <c r="AB73" s="28">
        <v>0</v>
      </c>
      <c r="AC73" s="28"/>
      <c r="AD73" s="28">
        <f t="shared" si="84"/>
        <v>0</v>
      </c>
      <c r="AE73" s="28">
        <v>0</v>
      </c>
      <c r="AF73" s="28"/>
      <c r="AG73" s="28">
        <f t="shared" si="85"/>
        <v>0</v>
      </c>
      <c r="AH73" s="28">
        <v>0</v>
      </c>
      <c r="AI73" s="28"/>
      <c r="AJ73" s="28">
        <f t="shared" si="86"/>
        <v>0</v>
      </c>
      <c r="AK73" s="28">
        <v>0</v>
      </c>
      <c r="AL73" s="28"/>
      <c r="AM73" s="28">
        <f t="shared" si="87"/>
        <v>0</v>
      </c>
      <c r="AN73" s="28">
        <v>0</v>
      </c>
      <c r="AO73" s="28"/>
      <c r="AP73" s="28">
        <f t="shared" si="88"/>
        <v>0</v>
      </c>
      <c r="AQ73" s="28">
        <v>0</v>
      </c>
      <c r="AR73" s="28"/>
      <c r="AS73" s="28">
        <f t="shared" si="89"/>
        <v>0</v>
      </c>
      <c r="AT73" s="28">
        <f t="shared" si="90"/>
        <v>4919</v>
      </c>
      <c r="AU73" s="28">
        <f t="shared" si="91"/>
        <v>0</v>
      </c>
      <c r="AV73" s="29">
        <f t="shared" si="92"/>
        <v>4919</v>
      </c>
      <c r="AX73" t="s">
        <v>7</v>
      </c>
      <c r="AY73" t="s">
        <v>36</v>
      </c>
      <c r="AZ73" t="s">
        <v>37</v>
      </c>
      <c r="BA73" t="s">
        <v>43</v>
      </c>
    </row>
    <row r="74" spans="1:53" ht="26.25">
      <c r="A74" s="25"/>
      <c r="B74" s="26" t="s">
        <v>178</v>
      </c>
      <c r="C74" s="26" t="s">
        <v>179</v>
      </c>
      <c r="D74" s="27" t="s">
        <v>180</v>
      </c>
      <c r="E74" s="28">
        <v>7000</v>
      </c>
      <c r="F74" s="28"/>
      <c r="G74" s="28">
        <f t="shared" si="76"/>
        <v>7000</v>
      </c>
      <c r="H74" s="28"/>
      <c r="I74" s="28">
        <f t="shared" si="77"/>
        <v>7000</v>
      </c>
      <c r="J74" s="28">
        <v>0</v>
      </c>
      <c r="K74" s="28"/>
      <c r="L74" s="28">
        <f t="shared" si="78"/>
        <v>0</v>
      </c>
      <c r="M74" s="28">
        <v>0</v>
      </c>
      <c r="N74" s="28"/>
      <c r="O74" s="28">
        <f t="shared" si="79"/>
        <v>0</v>
      </c>
      <c r="P74" s="28">
        <v>0</v>
      </c>
      <c r="Q74" s="28"/>
      <c r="R74" s="28">
        <f t="shared" si="80"/>
        <v>0</v>
      </c>
      <c r="S74" s="28">
        <v>0</v>
      </c>
      <c r="T74" s="28"/>
      <c r="U74" s="28">
        <f t="shared" si="81"/>
        <v>0</v>
      </c>
      <c r="V74" s="28">
        <v>0</v>
      </c>
      <c r="W74" s="28"/>
      <c r="X74" s="28">
        <f t="shared" si="82"/>
        <v>0</v>
      </c>
      <c r="Y74" s="28">
        <v>0</v>
      </c>
      <c r="Z74" s="28"/>
      <c r="AA74" s="28">
        <f t="shared" si="83"/>
        <v>0</v>
      </c>
      <c r="AB74" s="28">
        <v>1000</v>
      </c>
      <c r="AC74" s="28"/>
      <c r="AD74" s="28">
        <f t="shared" si="84"/>
        <v>1000</v>
      </c>
      <c r="AE74" s="28">
        <v>0</v>
      </c>
      <c r="AF74" s="28"/>
      <c r="AG74" s="28">
        <f t="shared" si="85"/>
        <v>0</v>
      </c>
      <c r="AH74" s="28">
        <v>0</v>
      </c>
      <c r="AI74" s="28"/>
      <c r="AJ74" s="28">
        <f t="shared" si="86"/>
        <v>0</v>
      </c>
      <c r="AK74" s="28">
        <v>0</v>
      </c>
      <c r="AL74" s="28"/>
      <c r="AM74" s="28">
        <f t="shared" si="87"/>
        <v>0</v>
      </c>
      <c r="AN74" s="28">
        <v>0</v>
      </c>
      <c r="AO74" s="28"/>
      <c r="AP74" s="28">
        <f t="shared" si="88"/>
        <v>0</v>
      </c>
      <c r="AQ74" s="28">
        <v>0</v>
      </c>
      <c r="AR74" s="28"/>
      <c r="AS74" s="28">
        <f t="shared" si="89"/>
        <v>0</v>
      </c>
      <c r="AT74" s="28">
        <f t="shared" si="90"/>
        <v>8000</v>
      </c>
      <c r="AU74" s="28">
        <f t="shared" si="91"/>
        <v>0</v>
      </c>
      <c r="AV74" s="29">
        <f t="shared" si="92"/>
        <v>8000</v>
      </c>
      <c r="AX74" t="s">
        <v>7</v>
      </c>
      <c r="AY74" t="s">
        <v>36</v>
      </c>
      <c r="AZ74" t="s">
        <v>37</v>
      </c>
      <c r="BA74" t="s">
        <v>43</v>
      </c>
    </row>
    <row r="75" spans="1:53" ht="26.25">
      <c r="A75" s="25"/>
      <c r="B75" s="26" t="s">
        <v>181</v>
      </c>
      <c r="C75" s="26" t="s">
        <v>182</v>
      </c>
      <c r="D75" s="27" t="s">
        <v>183</v>
      </c>
      <c r="E75" s="28">
        <v>1830</v>
      </c>
      <c r="F75" s="28"/>
      <c r="G75" s="28">
        <f t="shared" si="76"/>
        <v>1830</v>
      </c>
      <c r="H75" s="28">
        <v>500</v>
      </c>
      <c r="I75" s="28">
        <f t="shared" si="77"/>
        <v>2330</v>
      </c>
      <c r="J75" s="28">
        <v>0</v>
      </c>
      <c r="K75" s="28"/>
      <c r="L75" s="28">
        <f t="shared" si="78"/>
        <v>0</v>
      </c>
      <c r="M75" s="28">
        <v>0</v>
      </c>
      <c r="N75" s="28"/>
      <c r="O75" s="28">
        <f t="shared" si="79"/>
        <v>0</v>
      </c>
      <c r="P75" s="28">
        <v>0</v>
      </c>
      <c r="Q75" s="28"/>
      <c r="R75" s="28">
        <f t="shared" si="80"/>
        <v>0</v>
      </c>
      <c r="S75" s="28">
        <v>0</v>
      </c>
      <c r="T75" s="28"/>
      <c r="U75" s="28">
        <f t="shared" si="81"/>
        <v>0</v>
      </c>
      <c r="V75" s="28">
        <v>0</v>
      </c>
      <c r="W75" s="28"/>
      <c r="X75" s="28">
        <f t="shared" si="82"/>
        <v>0</v>
      </c>
      <c r="Y75" s="28">
        <v>0</v>
      </c>
      <c r="Z75" s="28"/>
      <c r="AA75" s="28">
        <f t="shared" si="83"/>
        <v>0</v>
      </c>
      <c r="AB75" s="28">
        <v>47000</v>
      </c>
      <c r="AC75" s="28">
        <v>9640</v>
      </c>
      <c r="AD75" s="28">
        <f t="shared" si="84"/>
        <v>56640</v>
      </c>
      <c r="AE75" s="28">
        <v>700</v>
      </c>
      <c r="AF75" s="28"/>
      <c r="AG75" s="28">
        <f t="shared" si="85"/>
        <v>700</v>
      </c>
      <c r="AH75" s="28">
        <v>0</v>
      </c>
      <c r="AI75" s="28"/>
      <c r="AJ75" s="28">
        <f t="shared" si="86"/>
        <v>0</v>
      </c>
      <c r="AK75" s="28">
        <v>0</v>
      </c>
      <c r="AL75" s="28"/>
      <c r="AM75" s="28">
        <f t="shared" si="87"/>
        <v>0</v>
      </c>
      <c r="AN75" s="28">
        <v>0</v>
      </c>
      <c r="AO75" s="28"/>
      <c r="AP75" s="28">
        <f t="shared" si="88"/>
        <v>0</v>
      </c>
      <c r="AQ75" s="28">
        <v>0</v>
      </c>
      <c r="AR75" s="28"/>
      <c r="AS75" s="28">
        <f t="shared" si="89"/>
        <v>0</v>
      </c>
      <c r="AT75" s="28">
        <f t="shared" si="90"/>
        <v>49530</v>
      </c>
      <c r="AU75" s="28">
        <f t="shared" si="91"/>
        <v>10140</v>
      </c>
      <c r="AV75" s="29">
        <f t="shared" si="92"/>
        <v>59670</v>
      </c>
      <c r="AX75" t="s">
        <v>7</v>
      </c>
      <c r="AY75" t="s">
        <v>36</v>
      </c>
      <c r="AZ75" t="s">
        <v>37</v>
      </c>
      <c r="BA75" t="s">
        <v>43</v>
      </c>
    </row>
    <row r="76" spans="1:53" ht="26.25">
      <c r="A76" s="25"/>
      <c r="B76" s="26" t="s">
        <v>184</v>
      </c>
      <c r="C76" s="26" t="s">
        <v>185</v>
      </c>
      <c r="D76" s="27" t="s">
        <v>186</v>
      </c>
      <c r="E76" s="28">
        <v>1000</v>
      </c>
      <c r="F76" s="28"/>
      <c r="G76" s="28">
        <f t="shared" si="76"/>
        <v>1000</v>
      </c>
      <c r="H76" s="28"/>
      <c r="I76" s="28">
        <f t="shared" si="77"/>
        <v>1000</v>
      </c>
      <c r="J76" s="28">
        <v>0</v>
      </c>
      <c r="K76" s="28"/>
      <c r="L76" s="28">
        <f t="shared" si="78"/>
        <v>0</v>
      </c>
      <c r="M76" s="28">
        <v>0</v>
      </c>
      <c r="N76" s="28"/>
      <c r="O76" s="28">
        <f t="shared" si="79"/>
        <v>0</v>
      </c>
      <c r="P76" s="28">
        <v>0</v>
      </c>
      <c r="Q76" s="28"/>
      <c r="R76" s="28">
        <f t="shared" si="80"/>
        <v>0</v>
      </c>
      <c r="S76" s="28">
        <v>0</v>
      </c>
      <c r="T76" s="28"/>
      <c r="U76" s="28">
        <f t="shared" si="81"/>
        <v>0</v>
      </c>
      <c r="V76" s="28">
        <v>2500</v>
      </c>
      <c r="W76" s="28"/>
      <c r="X76" s="28">
        <f t="shared" si="82"/>
        <v>2500</v>
      </c>
      <c r="Y76" s="28">
        <v>0</v>
      </c>
      <c r="Z76" s="28"/>
      <c r="AA76" s="28">
        <f t="shared" si="83"/>
        <v>0</v>
      </c>
      <c r="AB76" s="28">
        <v>0</v>
      </c>
      <c r="AC76" s="28"/>
      <c r="AD76" s="28">
        <f t="shared" si="84"/>
        <v>0</v>
      </c>
      <c r="AE76" s="28">
        <v>0</v>
      </c>
      <c r="AF76" s="28"/>
      <c r="AG76" s="28">
        <f t="shared" si="85"/>
        <v>0</v>
      </c>
      <c r="AH76" s="28">
        <v>0</v>
      </c>
      <c r="AI76" s="28"/>
      <c r="AJ76" s="28">
        <f t="shared" si="86"/>
        <v>0</v>
      </c>
      <c r="AK76" s="28">
        <v>0</v>
      </c>
      <c r="AL76" s="28"/>
      <c r="AM76" s="28">
        <f t="shared" si="87"/>
        <v>0</v>
      </c>
      <c r="AN76" s="28">
        <v>0</v>
      </c>
      <c r="AO76" s="28"/>
      <c r="AP76" s="28">
        <f t="shared" si="88"/>
        <v>0</v>
      </c>
      <c r="AQ76" s="28">
        <v>0</v>
      </c>
      <c r="AR76" s="28"/>
      <c r="AS76" s="28">
        <f t="shared" si="89"/>
        <v>0</v>
      </c>
      <c r="AT76" s="28">
        <f t="shared" si="90"/>
        <v>3500</v>
      </c>
      <c r="AU76" s="28">
        <f t="shared" si="91"/>
        <v>0</v>
      </c>
      <c r="AV76" s="29">
        <f t="shared" si="92"/>
        <v>3500</v>
      </c>
      <c r="AX76" t="s">
        <v>7</v>
      </c>
      <c r="AY76" t="s">
        <v>36</v>
      </c>
      <c r="AZ76" t="s">
        <v>37</v>
      </c>
      <c r="BA76" t="s">
        <v>43</v>
      </c>
    </row>
    <row r="77" spans="1:53" s="13" customFormat="1" ht="26.25">
      <c r="A77" s="25" t="s">
        <v>320</v>
      </c>
      <c r="B77" s="26"/>
      <c r="C77" s="36">
        <v>32922</v>
      </c>
      <c r="D77" s="27" t="s">
        <v>319</v>
      </c>
      <c r="E77" s="28">
        <v>0</v>
      </c>
      <c r="F77" s="28"/>
      <c r="G77" s="28">
        <f t="shared" ref="G77" si="93">E77</f>
        <v>0</v>
      </c>
      <c r="H77" s="28">
        <v>2000</v>
      </c>
      <c r="I77" s="28">
        <f t="shared" ref="I77" si="94">G77+H77</f>
        <v>2000</v>
      </c>
      <c r="J77" s="28">
        <v>0</v>
      </c>
      <c r="K77" s="28"/>
      <c r="L77" s="28">
        <f t="shared" ref="L77" si="95">J77+K77</f>
        <v>0</v>
      </c>
      <c r="M77" s="28">
        <v>0</v>
      </c>
      <c r="N77" s="28"/>
      <c r="O77" s="28">
        <f t="shared" ref="O77" si="96">M77+N77</f>
        <v>0</v>
      </c>
      <c r="P77" s="28">
        <v>0</v>
      </c>
      <c r="Q77" s="28"/>
      <c r="R77" s="28">
        <f t="shared" ref="R77" si="97">P77+Q77</f>
        <v>0</v>
      </c>
      <c r="S77" s="28">
        <v>0</v>
      </c>
      <c r="T77" s="28"/>
      <c r="U77" s="28">
        <f t="shared" ref="U77" si="98">S77+T77</f>
        <v>0</v>
      </c>
      <c r="V77" s="28">
        <v>0</v>
      </c>
      <c r="W77" s="28"/>
      <c r="X77" s="28">
        <f t="shared" ref="X77" si="99">V77+W77</f>
        <v>0</v>
      </c>
      <c r="Y77" s="28">
        <v>0</v>
      </c>
      <c r="Z77" s="28"/>
      <c r="AA77" s="28">
        <f t="shared" ref="AA77" si="100">Y77+Z77</f>
        <v>0</v>
      </c>
      <c r="AB77" s="28">
        <v>0</v>
      </c>
      <c r="AC77" s="28"/>
      <c r="AD77" s="28">
        <f t="shared" ref="AD77" si="101">AB77+AC77</f>
        <v>0</v>
      </c>
      <c r="AE77" s="28">
        <v>0</v>
      </c>
      <c r="AF77" s="28"/>
      <c r="AG77" s="28">
        <f t="shared" ref="AG77" si="102">AE77+AF77</f>
        <v>0</v>
      </c>
      <c r="AH77" s="28">
        <v>0</v>
      </c>
      <c r="AI77" s="28"/>
      <c r="AJ77" s="28">
        <f t="shared" ref="AJ77" si="103">AH77+AI77</f>
        <v>0</v>
      </c>
      <c r="AK77" s="28">
        <v>0</v>
      </c>
      <c r="AL77" s="28"/>
      <c r="AM77" s="28">
        <f t="shared" ref="AM77" si="104">AK77+AL77</f>
        <v>0</v>
      </c>
      <c r="AN77" s="28">
        <v>0</v>
      </c>
      <c r="AO77" s="28"/>
      <c r="AP77" s="28">
        <f t="shared" ref="AP77" si="105">AN77+AO77</f>
        <v>0</v>
      </c>
      <c r="AQ77" s="28">
        <v>0</v>
      </c>
      <c r="AR77" s="28"/>
      <c r="AS77" s="28">
        <f t="shared" ref="AS77" si="106">AQ77+AR77</f>
        <v>0</v>
      </c>
      <c r="AT77" s="28">
        <f t="shared" ref="AT77" si="107">G77+J77+M77+P77+S77+V77+Y77+AB77+AE77+AH77+AK77+AN77+AQ77</f>
        <v>0</v>
      </c>
      <c r="AU77" s="28">
        <f t="shared" ref="AU77" si="108">H77+K77+N77+Q77+T77+W77+Z77+AC77+AF77+AI77+AL77+AO77+AR77</f>
        <v>2000</v>
      </c>
      <c r="AV77" s="29">
        <f t="shared" ref="AV77" si="109">I77+L77+O77+R77+U77+X77+AA77+AD77+AG77+AJ77+AM77+AP77+AS77</f>
        <v>2000</v>
      </c>
      <c r="AX77" s="13" t="s">
        <v>7</v>
      </c>
      <c r="AY77" s="13" t="s">
        <v>36</v>
      </c>
      <c r="AZ77" s="13" t="s">
        <v>37</v>
      </c>
      <c r="BA77" s="13" t="s">
        <v>43</v>
      </c>
    </row>
    <row r="78" spans="1:53" ht="26.25">
      <c r="A78" s="25"/>
      <c r="B78" s="26" t="s">
        <v>187</v>
      </c>
      <c r="C78" s="26" t="s">
        <v>188</v>
      </c>
      <c r="D78" s="27" t="s">
        <v>189</v>
      </c>
      <c r="E78" s="28">
        <v>8500</v>
      </c>
      <c r="F78" s="28"/>
      <c r="G78" s="28">
        <f t="shared" si="76"/>
        <v>8500</v>
      </c>
      <c r="H78" s="28">
        <v>2500</v>
      </c>
      <c r="I78" s="28">
        <f t="shared" si="77"/>
        <v>11000</v>
      </c>
      <c r="J78" s="28">
        <v>0</v>
      </c>
      <c r="K78" s="28"/>
      <c r="L78" s="28">
        <f t="shared" si="78"/>
        <v>0</v>
      </c>
      <c r="M78" s="28">
        <v>0</v>
      </c>
      <c r="N78" s="28">
        <v>960</v>
      </c>
      <c r="O78" s="28">
        <f t="shared" si="79"/>
        <v>960</v>
      </c>
      <c r="P78" s="28">
        <v>0</v>
      </c>
      <c r="Q78" s="28"/>
      <c r="R78" s="28">
        <f t="shared" si="80"/>
        <v>0</v>
      </c>
      <c r="S78" s="28">
        <v>0</v>
      </c>
      <c r="T78" s="28">
        <v>6500</v>
      </c>
      <c r="U78" s="28">
        <f t="shared" si="81"/>
        <v>6500</v>
      </c>
      <c r="V78" s="28">
        <v>2500</v>
      </c>
      <c r="W78" s="28"/>
      <c r="X78" s="28">
        <f t="shared" si="82"/>
        <v>2500</v>
      </c>
      <c r="Y78" s="28">
        <v>0</v>
      </c>
      <c r="Z78" s="28"/>
      <c r="AA78" s="28">
        <f t="shared" si="83"/>
        <v>0</v>
      </c>
      <c r="AB78" s="28">
        <v>7000</v>
      </c>
      <c r="AC78" s="28">
        <v>3860</v>
      </c>
      <c r="AD78" s="28">
        <f t="shared" si="84"/>
        <v>10860</v>
      </c>
      <c r="AE78" s="28">
        <v>0</v>
      </c>
      <c r="AF78" s="28"/>
      <c r="AG78" s="28">
        <f t="shared" si="85"/>
        <v>0</v>
      </c>
      <c r="AH78" s="28">
        <v>0</v>
      </c>
      <c r="AI78" s="28"/>
      <c r="AJ78" s="28">
        <f t="shared" si="86"/>
        <v>0</v>
      </c>
      <c r="AK78" s="28">
        <v>0</v>
      </c>
      <c r="AL78" s="28"/>
      <c r="AM78" s="28">
        <f t="shared" si="87"/>
        <v>0</v>
      </c>
      <c r="AN78" s="28">
        <v>0</v>
      </c>
      <c r="AO78" s="28"/>
      <c r="AP78" s="28">
        <f t="shared" si="88"/>
        <v>0</v>
      </c>
      <c r="AQ78" s="28">
        <v>0</v>
      </c>
      <c r="AR78" s="28"/>
      <c r="AS78" s="28">
        <f t="shared" si="89"/>
        <v>0</v>
      </c>
      <c r="AT78" s="28">
        <f t="shared" si="90"/>
        <v>18000</v>
      </c>
      <c r="AU78" s="28">
        <f t="shared" si="91"/>
        <v>13820</v>
      </c>
      <c r="AV78" s="29">
        <f t="shared" si="92"/>
        <v>31820</v>
      </c>
      <c r="AX78" t="s">
        <v>7</v>
      </c>
      <c r="AY78" t="s">
        <v>36</v>
      </c>
      <c r="AZ78" t="s">
        <v>37</v>
      </c>
      <c r="BA78" t="s">
        <v>43</v>
      </c>
    </row>
    <row r="79" spans="1:53" ht="26.25">
      <c r="A79" s="25"/>
      <c r="B79" s="26" t="s">
        <v>190</v>
      </c>
      <c r="C79" s="26" t="s">
        <v>191</v>
      </c>
      <c r="D79" s="27" t="s">
        <v>192</v>
      </c>
      <c r="E79" s="28">
        <v>2000</v>
      </c>
      <c r="F79" s="28"/>
      <c r="G79" s="28">
        <f t="shared" si="76"/>
        <v>2000</v>
      </c>
      <c r="H79" s="28"/>
      <c r="I79" s="28">
        <f t="shared" si="77"/>
        <v>2000</v>
      </c>
      <c r="J79" s="28">
        <v>0</v>
      </c>
      <c r="K79" s="28"/>
      <c r="L79" s="28">
        <f t="shared" si="78"/>
        <v>0</v>
      </c>
      <c r="M79" s="28">
        <v>0</v>
      </c>
      <c r="N79" s="28"/>
      <c r="O79" s="28">
        <f t="shared" si="79"/>
        <v>0</v>
      </c>
      <c r="P79" s="28">
        <v>0</v>
      </c>
      <c r="Q79" s="28"/>
      <c r="R79" s="28">
        <f t="shared" si="80"/>
        <v>0</v>
      </c>
      <c r="S79" s="28">
        <v>0</v>
      </c>
      <c r="T79" s="28"/>
      <c r="U79" s="28">
        <f t="shared" si="81"/>
        <v>0</v>
      </c>
      <c r="V79" s="28">
        <v>100</v>
      </c>
      <c r="W79" s="28"/>
      <c r="X79" s="28">
        <f t="shared" si="82"/>
        <v>100</v>
      </c>
      <c r="Y79" s="28">
        <v>0</v>
      </c>
      <c r="Z79" s="28"/>
      <c r="AA79" s="28">
        <f t="shared" si="83"/>
        <v>0</v>
      </c>
      <c r="AB79" s="28">
        <v>0</v>
      </c>
      <c r="AC79" s="28"/>
      <c r="AD79" s="28">
        <f t="shared" si="84"/>
        <v>0</v>
      </c>
      <c r="AE79" s="28">
        <v>0</v>
      </c>
      <c r="AF79" s="28"/>
      <c r="AG79" s="28">
        <f t="shared" si="85"/>
        <v>0</v>
      </c>
      <c r="AH79" s="28">
        <v>0</v>
      </c>
      <c r="AI79" s="28"/>
      <c r="AJ79" s="28">
        <f t="shared" si="86"/>
        <v>0</v>
      </c>
      <c r="AK79" s="28">
        <v>0</v>
      </c>
      <c r="AL79" s="28"/>
      <c r="AM79" s="28">
        <f t="shared" si="87"/>
        <v>0</v>
      </c>
      <c r="AN79" s="28">
        <v>0</v>
      </c>
      <c r="AO79" s="28"/>
      <c r="AP79" s="28">
        <f t="shared" si="88"/>
        <v>0</v>
      </c>
      <c r="AQ79" s="28">
        <v>0</v>
      </c>
      <c r="AR79" s="28"/>
      <c r="AS79" s="28">
        <f t="shared" si="89"/>
        <v>0</v>
      </c>
      <c r="AT79" s="28">
        <f t="shared" si="90"/>
        <v>2100</v>
      </c>
      <c r="AU79" s="28">
        <f t="shared" si="91"/>
        <v>0</v>
      </c>
      <c r="AV79" s="29">
        <f t="shared" si="92"/>
        <v>2100</v>
      </c>
      <c r="AX79" t="s">
        <v>7</v>
      </c>
      <c r="AY79" t="s">
        <v>36</v>
      </c>
      <c r="AZ79" t="s">
        <v>37</v>
      </c>
      <c r="BA79" t="s">
        <v>43</v>
      </c>
    </row>
    <row r="80" spans="1:53" ht="26.25">
      <c r="A80" s="25"/>
      <c r="B80" s="26" t="s">
        <v>193</v>
      </c>
      <c r="C80" s="26" t="s">
        <v>194</v>
      </c>
      <c r="D80" s="27" t="s">
        <v>195</v>
      </c>
      <c r="E80" s="28">
        <v>1500</v>
      </c>
      <c r="F80" s="28"/>
      <c r="G80" s="28">
        <f t="shared" si="76"/>
        <v>1500</v>
      </c>
      <c r="H80" s="28"/>
      <c r="I80" s="28">
        <f t="shared" si="77"/>
        <v>1500</v>
      </c>
      <c r="J80" s="28">
        <v>0</v>
      </c>
      <c r="K80" s="28"/>
      <c r="L80" s="28">
        <f t="shared" si="78"/>
        <v>0</v>
      </c>
      <c r="M80" s="28">
        <v>0</v>
      </c>
      <c r="N80" s="28"/>
      <c r="O80" s="28">
        <f t="shared" si="79"/>
        <v>0</v>
      </c>
      <c r="P80" s="28">
        <v>0</v>
      </c>
      <c r="Q80" s="28"/>
      <c r="R80" s="28">
        <f t="shared" si="80"/>
        <v>0</v>
      </c>
      <c r="S80" s="28">
        <v>0</v>
      </c>
      <c r="T80" s="28"/>
      <c r="U80" s="28">
        <f t="shared" si="81"/>
        <v>0</v>
      </c>
      <c r="V80" s="28">
        <v>0</v>
      </c>
      <c r="W80" s="28"/>
      <c r="X80" s="28">
        <f t="shared" si="82"/>
        <v>0</v>
      </c>
      <c r="Y80" s="28">
        <v>0</v>
      </c>
      <c r="Z80" s="28"/>
      <c r="AA80" s="28">
        <f t="shared" si="83"/>
        <v>0</v>
      </c>
      <c r="AB80" s="28">
        <v>0</v>
      </c>
      <c r="AC80" s="28"/>
      <c r="AD80" s="28">
        <f t="shared" si="84"/>
        <v>0</v>
      </c>
      <c r="AE80" s="28">
        <v>0</v>
      </c>
      <c r="AF80" s="28"/>
      <c r="AG80" s="28">
        <f t="shared" si="85"/>
        <v>0</v>
      </c>
      <c r="AH80" s="28">
        <v>0</v>
      </c>
      <c r="AI80" s="28"/>
      <c r="AJ80" s="28">
        <f t="shared" si="86"/>
        <v>0</v>
      </c>
      <c r="AK80" s="28">
        <v>0</v>
      </c>
      <c r="AL80" s="28"/>
      <c r="AM80" s="28">
        <f t="shared" si="87"/>
        <v>0</v>
      </c>
      <c r="AN80" s="28">
        <v>0</v>
      </c>
      <c r="AO80" s="28"/>
      <c r="AP80" s="28">
        <f t="shared" si="88"/>
        <v>0</v>
      </c>
      <c r="AQ80" s="28">
        <v>0</v>
      </c>
      <c r="AR80" s="28"/>
      <c r="AS80" s="28">
        <f t="shared" si="89"/>
        <v>0</v>
      </c>
      <c r="AT80" s="28">
        <f t="shared" si="90"/>
        <v>1500</v>
      </c>
      <c r="AU80" s="28">
        <f t="shared" si="91"/>
        <v>0</v>
      </c>
      <c r="AV80" s="29">
        <f t="shared" si="92"/>
        <v>1500</v>
      </c>
      <c r="AX80" t="s">
        <v>7</v>
      </c>
      <c r="AY80" t="s">
        <v>36</v>
      </c>
      <c r="AZ80" t="s">
        <v>37</v>
      </c>
      <c r="BA80" t="s">
        <v>43</v>
      </c>
    </row>
    <row r="81" spans="1:53" ht="26.25">
      <c r="A81" s="25"/>
      <c r="B81" s="26" t="s">
        <v>196</v>
      </c>
      <c r="C81" s="26" t="s">
        <v>197</v>
      </c>
      <c r="D81" s="27" t="s">
        <v>198</v>
      </c>
      <c r="E81" s="28">
        <v>1000</v>
      </c>
      <c r="F81" s="28"/>
      <c r="G81" s="28">
        <f t="shared" si="76"/>
        <v>1000</v>
      </c>
      <c r="H81" s="28"/>
      <c r="I81" s="28">
        <f t="shared" si="77"/>
        <v>1000</v>
      </c>
      <c r="J81" s="28">
        <v>0</v>
      </c>
      <c r="K81" s="28"/>
      <c r="L81" s="28">
        <f t="shared" si="78"/>
        <v>0</v>
      </c>
      <c r="M81" s="28">
        <v>0</v>
      </c>
      <c r="N81" s="28"/>
      <c r="O81" s="28">
        <f t="shared" si="79"/>
        <v>0</v>
      </c>
      <c r="P81" s="28">
        <v>0</v>
      </c>
      <c r="Q81" s="28"/>
      <c r="R81" s="28">
        <f t="shared" si="80"/>
        <v>0</v>
      </c>
      <c r="S81" s="28">
        <v>0</v>
      </c>
      <c r="T81" s="28"/>
      <c r="U81" s="28">
        <f t="shared" si="81"/>
        <v>0</v>
      </c>
      <c r="V81" s="28">
        <v>450</v>
      </c>
      <c r="W81" s="28"/>
      <c r="X81" s="28">
        <f t="shared" si="82"/>
        <v>450</v>
      </c>
      <c r="Y81" s="28">
        <v>0</v>
      </c>
      <c r="Z81" s="28"/>
      <c r="AA81" s="28">
        <f t="shared" si="83"/>
        <v>0</v>
      </c>
      <c r="AB81" s="28">
        <v>700</v>
      </c>
      <c r="AC81" s="28">
        <v>147</v>
      </c>
      <c r="AD81" s="28">
        <f t="shared" si="84"/>
        <v>847</v>
      </c>
      <c r="AE81" s="28">
        <v>0</v>
      </c>
      <c r="AF81" s="28"/>
      <c r="AG81" s="28">
        <f t="shared" si="85"/>
        <v>0</v>
      </c>
      <c r="AH81" s="28">
        <v>0</v>
      </c>
      <c r="AI81" s="28"/>
      <c r="AJ81" s="28">
        <f t="shared" si="86"/>
        <v>0</v>
      </c>
      <c r="AK81" s="28">
        <v>0</v>
      </c>
      <c r="AL81" s="28"/>
      <c r="AM81" s="28">
        <f t="shared" si="87"/>
        <v>0</v>
      </c>
      <c r="AN81" s="28">
        <v>0</v>
      </c>
      <c r="AO81" s="28"/>
      <c r="AP81" s="28">
        <f t="shared" si="88"/>
        <v>0</v>
      </c>
      <c r="AQ81" s="28">
        <v>0</v>
      </c>
      <c r="AR81" s="28"/>
      <c r="AS81" s="28">
        <f t="shared" si="89"/>
        <v>0</v>
      </c>
      <c r="AT81" s="28">
        <f t="shared" si="90"/>
        <v>2150</v>
      </c>
      <c r="AU81" s="28">
        <f t="shared" si="91"/>
        <v>147</v>
      </c>
      <c r="AV81" s="29">
        <f t="shared" si="92"/>
        <v>2297</v>
      </c>
      <c r="AX81" t="s">
        <v>7</v>
      </c>
      <c r="AY81" t="s">
        <v>36</v>
      </c>
      <c r="AZ81" t="s">
        <v>37</v>
      </c>
      <c r="BA81" t="s">
        <v>43</v>
      </c>
    </row>
    <row r="82" spans="1:53" ht="26.25">
      <c r="A82" s="25"/>
      <c r="B82" s="26" t="s">
        <v>199</v>
      </c>
      <c r="C82" s="26" t="s">
        <v>200</v>
      </c>
      <c r="D82" s="27" t="s">
        <v>201</v>
      </c>
      <c r="E82" s="28">
        <v>818</v>
      </c>
      <c r="F82" s="28"/>
      <c r="G82" s="28">
        <f t="shared" si="76"/>
        <v>818</v>
      </c>
      <c r="H82" s="28">
        <v>3182</v>
      </c>
      <c r="I82" s="28">
        <f t="shared" si="77"/>
        <v>4000</v>
      </c>
      <c r="J82" s="28">
        <v>0</v>
      </c>
      <c r="K82" s="28"/>
      <c r="L82" s="28">
        <f t="shared" si="78"/>
        <v>0</v>
      </c>
      <c r="M82" s="28">
        <v>0</v>
      </c>
      <c r="N82" s="28"/>
      <c r="O82" s="28">
        <f t="shared" si="79"/>
        <v>0</v>
      </c>
      <c r="P82" s="28">
        <v>0</v>
      </c>
      <c r="Q82" s="28"/>
      <c r="R82" s="28">
        <f t="shared" si="80"/>
        <v>0</v>
      </c>
      <c r="S82" s="28">
        <v>0</v>
      </c>
      <c r="T82" s="28"/>
      <c r="U82" s="28">
        <f t="shared" si="81"/>
        <v>0</v>
      </c>
      <c r="V82" s="28">
        <v>0</v>
      </c>
      <c r="W82" s="28"/>
      <c r="X82" s="28">
        <f t="shared" si="82"/>
        <v>0</v>
      </c>
      <c r="Y82" s="28">
        <v>0</v>
      </c>
      <c r="Z82" s="28"/>
      <c r="AA82" s="28">
        <f t="shared" si="83"/>
        <v>0</v>
      </c>
      <c r="AB82" s="28">
        <v>0</v>
      </c>
      <c r="AC82" s="28"/>
      <c r="AD82" s="28">
        <f t="shared" si="84"/>
        <v>0</v>
      </c>
      <c r="AE82" s="28">
        <v>0</v>
      </c>
      <c r="AF82" s="28"/>
      <c r="AG82" s="28">
        <f t="shared" si="85"/>
        <v>0</v>
      </c>
      <c r="AH82" s="28">
        <v>0</v>
      </c>
      <c r="AI82" s="28"/>
      <c r="AJ82" s="28">
        <f t="shared" si="86"/>
        <v>0</v>
      </c>
      <c r="AK82" s="28">
        <v>0</v>
      </c>
      <c r="AL82" s="28"/>
      <c r="AM82" s="28">
        <f t="shared" si="87"/>
        <v>0</v>
      </c>
      <c r="AN82" s="28">
        <v>0</v>
      </c>
      <c r="AO82" s="28"/>
      <c r="AP82" s="28">
        <f t="shared" si="88"/>
        <v>0</v>
      </c>
      <c r="AQ82" s="28">
        <v>0</v>
      </c>
      <c r="AR82" s="28"/>
      <c r="AS82" s="28">
        <f t="shared" si="89"/>
        <v>0</v>
      </c>
      <c r="AT82" s="28">
        <f t="shared" si="90"/>
        <v>818</v>
      </c>
      <c r="AU82" s="28">
        <f t="shared" si="91"/>
        <v>3182</v>
      </c>
      <c r="AV82" s="29">
        <f t="shared" si="92"/>
        <v>4000</v>
      </c>
      <c r="AX82" t="s">
        <v>7</v>
      </c>
      <c r="AY82" t="s">
        <v>36</v>
      </c>
      <c r="AZ82" t="s">
        <v>37</v>
      </c>
      <c r="BA82" t="s">
        <v>43</v>
      </c>
    </row>
    <row r="83" spans="1:53" ht="26.25">
      <c r="A83" s="25"/>
      <c r="B83" s="26" t="s">
        <v>202</v>
      </c>
      <c r="C83" s="26" t="s">
        <v>203</v>
      </c>
      <c r="D83" s="27" t="s">
        <v>204</v>
      </c>
      <c r="E83" s="28">
        <v>2000</v>
      </c>
      <c r="F83" s="28"/>
      <c r="G83" s="28">
        <f t="shared" si="76"/>
        <v>2000</v>
      </c>
      <c r="H83" s="28"/>
      <c r="I83" s="28">
        <f t="shared" si="77"/>
        <v>2000</v>
      </c>
      <c r="J83" s="28">
        <v>0</v>
      </c>
      <c r="K83" s="28"/>
      <c r="L83" s="28">
        <f t="shared" si="78"/>
        <v>0</v>
      </c>
      <c r="M83" s="28">
        <v>0</v>
      </c>
      <c r="N83" s="28"/>
      <c r="O83" s="28">
        <f t="shared" si="79"/>
        <v>0</v>
      </c>
      <c r="P83" s="28">
        <v>0</v>
      </c>
      <c r="Q83" s="28"/>
      <c r="R83" s="28">
        <f t="shared" si="80"/>
        <v>0</v>
      </c>
      <c r="S83" s="28">
        <v>0</v>
      </c>
      <c r="T83" s="28"/>
      <c r="U83" s="28">
        <f t="shared" si="81"/>
        <v>0</v>
      </c>
      <c r="V83" s="28">
        <v>0</v>
      </c>
      <c r="W83" s="28"/>
      <c r="X83" s="28">
        <f t="shared" si="82"/>
        <v>0</v>
      </c>
      <c r="Y83" s="28">
        <v>0</v>
      </c>
      <c r="Z83" s="28"/>
      <c r="AA83" s="28">
        <f t="shared" si="83"/>
        <v>0</v>
      </c>
      <c r="AB83" s="28">
        <v>0</v>
      </c>
      <c r="AC83" s="28"/>
      <c r="AD83" s="28">
        <f t="shared" si="84"/>
        <v>0</v>
      </c>
      <c r="AE83" s="28">
        <v>0</v>
      </c>
      <c r="AF83" s="28"/>
      <c r="AG83" s="28">
        <f t="shared" si="85"/>
        <v>0</v>
      </c>
      <c r="AH83" s="28">
        <v>0</v>
      </c>
      <c r="AI83" s="28"/>
      <c r="AJ83" s="28">
        <f t="shared" si="86"/>
        <v>0</v>
      </c>
      <c r="AK83" s="28">
        <v>0</v>
      </c>
      <c r="AL83" s="28"/>
      <c r="AM83" s="28">
        <f t="shared" si="87"/>
        <v>0</v>
      </c>
      <c r="AN83" s="28">
        <v>0</v>
      </c>
      <c r="AO83" s="28"/>
      <c r="AP83" s="28">
        <f t="shared" si="88"/>
        <v>0</v>
      </c>
      <c r="AQ83" s="28">
        <v>0</v>
      </c>
      <c r="AR83" s="28"/>
      <c r="AS83" s="28">
        <f t="shared" si="89"/>
        <v>0</v>
      </c>
      <c r="AT83" s="28">
        <f t="shared" si="90"/>
        <v>2000</v>
      </c>
      <c r="AU83" s="28">
        <f t="shared" si="91"/>
        <v>0</v>
      </c>
      <c r="AV83" s="29">
        <f t="shared" si="92"/>
        <v>2000</v>
      </c>
      <c r="AX83" t="s">
        <v>7</v>
      </c>
      <c r="AY83" t="s">
        <v>36</v>
      </c>
      <c r="AZ83" t="s">
        <v>37</v>
      </c>
      <c r="BA83" t="s">
        <v>43</v>
      </c>
    </row>
    <row r="84" spans="1:53" ht="52.5">
      <c r="A84" s="25"/>
      <c r="B84" s="26" t="s">
        <v>205</v>
      </c>
      <c r="C84" s="26" t="s">
        <v>206</v>
      </c>
      <c r="D84" s="27" t="s">
        <v>207</v>
      </c>
      <c r="E84" s="28">
        <v>1000</v>
      </c>
      <c r="F84" s="28"/>
      <c r="G84" s="28">
        <f t="shared" si="76"/>
        <v>1000</v>
      </c>
      <c r="H84" s="28"/>
      <c r="I84" s="28">
        <f t="shared" si="77"/>
        <v>1000</v>
      </c>
      <c r="J84" s="28">
        <v>0</v>
      </c>
      <c r="K84" s="28"/>
      <c r="L84" s="28">
        <f t="shared" si="78"/>
        <v>0</v>
      </c>
      <c r="M84" s="28">
        <v>0</v>
      </c>
      <c r="N84" s="28"/>
      <c r="O84" s="28">
        <f t="shared" si="79"/>
        <v>0</v>
      </c>
      <c r="P84" s="28">
        <v>0</v>
      </c>
      <c r="Q84" s="28"/>
      <c r="R84" s="28">
        <f t="shared" si="80"/>
        <v>0</v>
      </c>
      <c r="S84" s="28">
        <v>0</v>
      </c>
      <c r="T84" s="28"/>
      <c r="U84" s="28">
        <f t="shared" si="81"/>
        <v>0</v>
      </c>
      <c r="V84" s="28">
        <v>0</v>
      </c>
      <c r="W84" s="28"/>
      <c r="X84" s="28">
        <f t="shared" si="82"/>
        <v>0</v>
      </c>
      <c r="Y84" s="28">
        <v>0</v>
      </c>
      <c r="Z84" s="28"/>
      <c r="AA84" s="28">
        <f t="shared" si="83"/>
        <v>0</v>
      </c>
      <c r="AB84" s="28">
        <v>0</v>
      </c>
      <c r="AC84" s="28"/>
      <c r="AD84" s="28">
        <f t="shared" si="84"/>
        <v>0</v>
      </c>
      <c r="AE84" s="28">
        <v>0</v>
      </c>
      <c r="AF84" s="28"/>
      <c r="AG84" s="28">
        <f t="shared" si="85"/>
        <v>0</v>
      </c>
      <c r="AH84" s="28">
        <v>0</v>
      </c>
      <c r="AI84" s="28"/>
      <c r="AJ84" s="28">
        <f t="shared" si="86"/>
        <v>0</v>
      </c>
      <c r="AK84" s="28">
        <v>0</v>
      </c>
      <c r="AL84" s="28"/>
      <c r="AM84" s="28">
        <f t="shared" si="87"/>
        <v>0</v>
      </c>
      <c r="AN84" s="28">
        <v>0</v>
      </c>
      <c r="AO84" s="28"/>
      <c r="AP84" s="28">
        <f t="shared" si="88"/>
        <v>0</v>
      </c>
      <c r="AQ84" s="28">
        <v>0</v>
      </c>
      <c r="AR84" s="28"/>
      <c r="AS84" s="28">
        <f t="shared" si="89"/>
        <v>0</v>
      </c>
      <c r="AT84" s="28">
        <f t="shared" si="90"/>
        <v>1000</v>
      </c>
      <c r="AU84" s="28">
        <f t="shared" si="91"/>
        <v>0</v>
      </c>
      <c r="AV84" s="29">
        <f t="shared" si="92"/>
        <v>1000</v>
      </c>
      <c r="AX84" t="s">
        <v>7</v>
      </c>
      <c r="AY84" t="s">
        <v>36</v>
      </c>
      <c r="AZ84" t="s">
        <v>37</v>
      </c>
      <c r="BA84" t="s">
        <v>43</v>
      </c>
    </row>
    <row r="85" spans="1:53" ht="52.5">
      <c r="A85" s="25"/>
      <c r="B85" s="26" t="s">
        <v>208</v>
      </c>
      <c r="C85" s="26" t="s">
        <v>209</v>
      </c>
      <c r="D85" s="27" t="s">
        <v>210</v>
      </c>
      <c r="E85" s="28">
        <v>13500</v>
      </c>
      <c r="F85" s="28"/>
      <c r="G85" s="28">
        <f t="shared" si="76"/>
        <v>13500</v>
      </c>
      <c r="H85" s="28"/>
      <c r="I85" s="28">
        <f t="shared" si="77"/>
        <v>13500</v>
      </c>
      <c r="J85" s="28">
        <v>0</v>
      </c>
      <c r="K85" s="28"/>
      <c r="L85" s="28">
        <f t="shared" si="78"/>
        <v>0</v>
      </c>
      <c r="M85" s="28">
        <v>0</v>
      </c>
      <c r="N85" s="28">
        <v>670</v>
      </c>
      <c r="O85" s="28">
        <f t="shared" si="79"/>
        <v>670</v>
      </c>
      <c r="P85" s="28">
        <v>0</v>
      </c>
      <c r="Q85" s="28"/>
      <c r="R85" s="28">
        <f t="shared" si="80"/>
        <v>0</v>
      </c>
      <c r="S85" s="28">
        <v>0</v>
      </c>
      <c r="T85" s="28"/>
      <c r="U85" s="28">
        <f t="shared" si="81"/>
        <v>0</v>
      </c>
      <c r="V85" s="28">
        <v>3000</v>
      </c>
      <c r="W85" s="28"/>
      <c r="X85" s="28">
        <f t="shared" si="82"/>
        <v>3000</v>
      </c>
      <c r="Y85" s="28">
        <v>0</v>
      </c>
      <c r="Z85" s="28"/>
      <c r="AA85" s="28">
        <f t="shared" si="83"/>
        <v>0</v>
      </c>
      <c r="AB85" s="28">
        <v>2000</v>
      </c>
      <c r="AC85" s="28">
        <v>-566</v>
      </c>
      <c r="AD85" s="28">
        <f t="shared" si="84"/>
        <v>1434</v>
      </c>
      <c r="AE85" s="28">
        <v>20000</v>
      </c>
      <c r="AF85" s="28"/>
      <c r="AG85" s="28">
        <f t="shared" si="85"/>
        <v>20000</v>
      </c>
      <c r="AH85" s="28">
        <v>0</v>
      </c>
      <c r="AI85" s="28"/>
      <c r="AJ85" s="28">
        <f t="shared" si="86"/>
        <v>0</v>
      </c>
      <c r="AK85" s="28">
        <v>0</v>
      </c>
      <c r="AL85" s="28"/>
      <c r="AM85" s="28">
        <f t="shared" si="87"/>
        <v>0</v>
      </c>
      <c r="AN85" s="28">
        <v>0</v>
      </c>
      <c r="AO85" s="28">
        <v>1000</v>
      </c>
      <c r="AP85" s="28">
        <v>1000</v>
      </c>
      <c r="AQ85" s="28"/>
      <c r="AR85" s="28"/>
      <c r="AS85" s="28">
        <f t="shared" si="89"/>
        <v>0</v>
      </c>
      <c r="AT85" s="28">
        <f t="shared" si="90"/>
        <v>38500</v>
      </c>
      <c r="AU85" s="28">
        <f t="shared" si="91"/>
        <v>1104</v>
      </c>
      <c r="AV85" s="29">
        <f t="shared" si="92"/>
        <v>39604</v>
      </c>
      <c r="AX85" t="s">
        <v>7</v>
      </c>
      <c r="AY85" t="s">
        <v>36</v>
      </c>
      <c r="AZ85" t="s">
        <v>37</v>
      </c>
      <c r="BA85" t="s">
        <v>43</v>
      </c>
    </row>
    <row r="86" spans="1:53" ht="26.25">
      <c r="A86" s="25"/>
      <c r="B86" s="26" t="s">
        <v>211</v>
      </c>
      <c r="C86" s="26" t="s">
        <v>212</v>
      </c>
      <c r="D86" s="27" t="s">
        <v>213</v>
      </c>
      <c r="E86" s="28">
        <v>3200</v>
      </c>
      <c r="F86" s="28"/>
      <c r="G86" s="28">
        <f t="shared" si="76"/>
        <v>3200</v>
      </c>
      <c r="H86" s="28"/>
      <c r="I86" s="28">
        <f t="shared" si="77"/>
        <v>3200</v>
      </c>
      <c r="J86" s="28">
        <v>0</v>
      </c>
      <c r="K86" s="28"/>
      <c r="L86" s="28">
        <f t="shared" si="78"/>
        <v>0</v>
      </c>
      <c r="M86" s="28">
        <v>0</v>
      </c>
      <c r="N86" s="28"/>
      <c r="O86" s="28">
        <f t="shared" si="79"/>
        <v>0</v>
      </c>
      <c r="P86" s="28">
        <v>0</v>
      </c>
      <c r="Q86" s="28"/>
      <c r="R86" s="28">
        <f t="shared" si="80"/>
        <v>0</v>
      </c>
      <c r="S86" s="28">
        <v>0</v>
      </c>
      <c r="T86" s="28"/>
      <c r="U86" s="28">
        <f t="shared" si="81"/>
        <v>0</v>
      </c>
      <c r="V86" s="28">
        <v>350</v>
      </c>
      <c r="W86" s="28"/>
      <c r="X86" s="28">
        <f t="shared" si="82"/>
        <v>350</v>
      </c>
      <c r="Y86" s="28">
        <v>0</v>
      </c>
      <c r="Z86" s="28"/>
      <c r="AA86" s="28">
        <f t="shared" si="83"/>
        <v>0</v>
      </c>
      <c r="AB86" s="28">
        <v>300</v>
      </c>
      <c r="AC86" s="28">
        <v>-200</v>
      </c>
      <c r="AD86" s="28">
        <f t="shared" si="84"/>
        <v>100</v>
      </c>
      <c r="AE86" s="28">
        <v>0</v>
      </c>
      <c r="AF86" s="28"/>
      <c r="AG86" s="28">
        <f t="shared" si="85"/>
        <v>0</v>
      </c>
      <c r="AH86" s="28">
        <v>0</v>
      </c>
      <c r="AI86" s="28"/>
      <c r="AJ86" s="28">
        <f t="shared" si="86"/>
        <v>0</v>
      </c>
      <c r="AK86" s="28">
        <v>0</v>
      </c>
      <c r="AL86" s="28"/>
      <c r="AM86" s="28">
        <f t="shared" si="87"/>
        <v>0</v>
      </c>
      <c r="AN86" s="28">
        <v>0</v>
      </c>
      <c r="AO86" s="28"/>
      <c r="AP86" s="28">
        <f t="shared" si="88"/>
        <v>0</v>
      </c>
      <c r="AQ86" s="28">
        <v>0</v>
      </c>
      <c r="AR86" s="28"/>
      <c r="AS86" s="28">
        <f t="shared" si="89"/>
        <v>0</v>
      </c>
      <c r="AT86" s="28">
        <f t="shared" si="90"/>
        <v>3850</v>
      </c>
      <c r="AU86" s="28">
        <f t="shared" si="91"/>
        <v>-200</v>
      </c>
      <c r="AV86" s="29">
        <f t="shared" si="92"/>
        <v>3650</v>
      </c>
      <c r="AX86" t="s">
        <v>7</v>
      </c>
      <c r="AY86" t="s">
        <v>36</v>
      </c>
      <c r="AZ86" t="s">
        <v>37</v>
      </c>
      <c r="BA86" t="s">
        <v>43</v>
      </c>
    </row>
    <row r="87" spans="1:53" ht="26.25">
      <c r="A87" s="25"/>
      <c r="B87" s="26" t="s">
        <v>214</v>
      </c>
      <c r="C87" s="26" t="s">
        <v>215</v>
      </c>
      <c r="D87" s="27" t="s">
        <v>216</v>
      </c>
      <c r="E87" s="28">
        <v>200</v>
      </c>
      <c r="F87" s="28"/>
      <c r="G87" s="28">
        <f t="shared" si="76"/>
        <v>200</v>
      </c>
      <c r="H87" s="28"/>
      <c r="I87" s="28">
        <f t="shared" si="77"/>
        <v>200</v>
      </c>
      <c r="J87" s="28">
        <v>0</v>
      </c>
      <c r="K87" s="28"/>
      <c r="L87" s="28">
        <f t="shared" si="78"/>
        <v>0</v>
      </c>
      <c r="M87" s="28">
        <v>0</v>
      </c>
      <c r="N87" s="28"/>
      <c r="O87" s="28">
        <f t="shared" si="79"/>
        <v>0</v>
      </c>
      <c r="P87" s="28">
        <v>0</v>
      </c>
      <c r="Q87" s="28"/>
      <c r="R87" s="28">
        <f t="shared" si="80"/>
        <v>0</v>
      </c>
      <c r="S87" s="28">
        <v>0</v>
      </c>
      <c r="T87" s="28"/>
      <c r="U87" s="28">
        <f t="shared" si="81"/>
        <v>0</v>
      </c>
      <c r="V87" s="28">
        <v>0</v>
      </c>
      <c r="W87" s="28"/>
      <c r="X87" s="28">
        <f t="shared" si="82"/>
        <v>0</v>
      </c>
      <c r="Y87" s="28">
        <v>0</v>
      </c>
      <c r="Z87" s="28"/>
      <c r="AA87" s="28">
        <f t="shared" si="83"/>
        <v>0</v>
      </c>
      <c r="AB87" s="28">
        <v>0</v>
      </c>
      <c r="AC87" s="28"/>
      <c r="AD87" s="28">
        <f t="shared" si="84"/>
        <v>0</v>
      </c>
      <c r="AE87" s="28">
        <v>0</v>
      </c>
      <c r="AF87" s="28"/>
      <c r="AG87" s="28">
        <f t="shared" si="85"/>
        <v>0</v>
      </c>
      <c r="AH87" s="28">
        <v>0</v>
      </c>
      <c r="AI87" s="28"/>
      <c r="AJ87" s="28">
        <f t="shared" si="86"/>
        <v>0</v>
      </c>
      <c r="AK87" s="28">
        <v>0</v>
      </c>
      <c r="AL87" s="28"/>
      <c r="AM87" s="28">
        <f t="shared" si="87"/>
        <v>0</v>
      </c>
      <c r="AN87" s="28">
        <v>0</v>
      </c>
      <c r="AO87" s="28"/>
      <c r="AP87" s="28">
        <f t="shared" si="88"/>
        <v>0</v>
      </c>
      <c r="AQ87" s="28">
        <v>0</v>
      </c>
      <c r="AR87" s="28"/>
      <c r="AS87" s="28">
        <f t="shared" si="89"/>
        <v>0</v>
      </c>
      <c r="AT87" s="28">
        <f t="shared" si="90"/>
        <v>200</v>
      </c>
      <c r="AU87" s="28">
        <f t="shared" si="91"/>
        <v>0</v>
      </c>
      <c r="AV87" s="29">
        <f t="shared" si="92"/>
        <v>200</v>
      </c>
      <c r="AX87" t="s">
        <v>7</v>
      </c>
      <c r="AY87" t="s">
        <v>36</v>
      </c>
      <c r="AZ87" t="s">
        <v>37</v>
      </c>
      <c r="BA87" t="s">
        <v>43</v>
      </c>
    </row>
    <row r="88" spans="1:53" ht="26.25">
      <c r="A88" s="70" t="s">
        <v>217</v>
      </c>
      <c r="B88" s="71"/>
      <c r="C88" s="71"/>
      <c r="D88" s="71"/>
      <c r="E88" s="23">
        <f>SUM(E89:E94)</f>
        <v>71000</v>
      </c>
      <c r="F88" s="23">
        <f t="shared" ref="F88:AV88" si="110">SUM(F89:F94)</f>
        <v>0</v>
      </c>
      <c r="G88" s="23">
        <f t="shared" si="110"/>
        <v>71000</v>
      </c>
      <c r="H88" s="23">
        <f t="shared" si="110"/>
        <v>-4018</v>
      </c>
      <c r="I88" s="23">
        <f t="shared" si="110"/>
        <v>66982</v>
      </c>
      <c r="J88" s="23">
        <f t="shared" si="110"/>
        <v>0</v>
      </c>
      <c r="K88" s="23">
        <f t="shared" si="110"/>
        <v>0</v>
      </c>
      <c r="L88" s="23">
        <f t="shared" si="110"/>
        <v>0</v>
      </c>
      <c r="M88" s="23">
        <f t="shared" si="110"/>
        <v>0</v>
      </c>
      <c r="N88" s="23">
        <f t="shared" si="110"/>
        <v>0</v>
      </c>
      <c r="O88" s="23">
        <f t="shared" si="110"/>
        <v>0</v>
      </c>
      <c r="P88" s="23">
        <f t="shared" si="110"/>
        <v>0</v>
      </c>
      <c r="Q88" s="23">
        <f t="shared" si="110"/>
        <v>0</v>
      </c>
      <c r="R88" s="23">
        <f t="shared" si="110"/>
        <v>0</v>
      </c>
      <c r="S88" s="23">
        <f t="shared" si="110"/>
        <v>0</v>
      </c>
      <c r="T88" s="23">
        <f t="shared" si="110"/>
        <v>0</v>
      </c>
      <c r="U88" s="23">
        <f t="shared" si="110"/>
        <v>0</v>
      </c>
      <c r="V88" s="23">
        <f t="shared" si="110"/>
        <v>8000</v>
      </c>
      <c r="W88" s="23">
        <f t="shared" si="110"/>
        <v>0</v>
      </c>
      <c r="X88" s="23">
        <f t="shared" si="110"/>
        <v>8000</v>
      </c>
      <c r="Y88" s="23">
        <f t="shared" si="110"/>
        <v>0</v>
      </c>
      <c r="Z88" s="23">
        <f t="shared" si="110"/>
        <v>0</v>
      </c>
      <c r="AA88" s="23">
        <f t="shared" si="110"/>
        <v>0</v>
      </c>
      <c r="AB88" s="23">
        <f t="shared" si="110"/>
        <v>0</v>
      </c>
      <c r="AC88" s="23">
        <f t="shared" si="110"/>
        <v>0</v>
      </c>
      <c r="AD88" s="23">
        <f t="shared" si="110"/>
        <v>0</v>
      </c>
      <c r="AE88" s="23">
        <f t="shared" si="110"/>
        <v>0</v>
      </c>
      <c r="AF88" s="23">
        <f t="shared" si="110"/>
        <v>0</v>
      </c>
      <c r="AG88" s="23">
        <f t="shared" si="110"/>
        <v>0</v>
      </c>
      <c r="AH88" s="23">
        <f t="shared" si="110"/>
        <v>0</v>
      </c>
      <c r="AI88" s="23">
        <f t="shared" si="110"/>
        <v>0</v>
      </c>
      <c r="AJ88" s="23">
        <f t="shared" si="110"/>
        <v>0</v>
      </c>
      <c r="AK88" s="23">
        <f t="shared" si="110"/>
        <v>0</v>
      </c>
      <c r="AL88" s="23">
        <f t="shared" si="110"/>
        <v>0</v>
      </c>
      <c r="AM88" s="23">
        <f t="shared" si="110"/>
        <v>0</v>
      </c>
      <c r="AN88" s="23">
        <f t="shared" si="110"/>
        <v>0</v>
      </c>
      <c r="AO88" s="23">
        <f t="shared" si="110"/>
        <v>0</v>
      </c>
      <c r="AP88" s="23">
        <f t="shared" si="110"/>
        <v>0</v>
      </c>
      <c r="AQ88" s="23">
        <f t="shared" si="110"/>
        <v>0</v>
      </c>
      <c r="AR88" s="23">
        <f t="shared" si="110"/>
        <v>0</v>
      </c>
      <c r="AS88" s="23">
        <f t="shared" si="110"/>
        <v>0</v>
      </c>
      <c r="AT88" s="23">
        <f t="shared" si="110"/>
        <v>79000</v>
      </c>
      <c r="AU88" s="23">
        <f t="shared" si="110"/>
        <v>-4018</v>
      </c>
      <c r="AV88" s="24">
        <f t="shared" si="110"/>
        <v>74982</v>
      </c>
    </row>
    <row r="89" spans="1:53" ht="78.75">
      <c r="A89" s="25"/>
      <c r="B89" s="26" t="s">
        <v>218</v>
      </c>
      <c r="C89" s="26" t="s">
        <v>219</v>
      </c>
      <c r="D89" s="27" t="s">
        <v>220</v>
      </c>
      <c r="E89" s="28">
        <v>12000</v>
      </c>
      <c r="F89" s="28"/>
      <c r="G89" s="28">
        <f t="shared" ref="G89:G94" si="111">E89</f>
        <v>12000</v>
      </c>
      <c r="H89" s="28">
        <v>-3000</v>
      </c>
      <c r="I89" s="28">
        <f t="shared" ref="I89:I94" si="112">G89+H89</f>
        <v>9000</v>
      </c>
      <c r="J89" s="28">
        <v>0</v>
      </c>
      <c r="K89" s="28"/>
      <c r="L89" s="28">
        <f t="shared" ref="L89:L94" si="113">J89+K89</f>
        <v>0</v>
      </c>
      <c r="M89" s="28">
        <v>0</v>
      </c>
      <c r="N89" s="28"/>
      <c r="O89" s="28">
        <f t="shared" ref="O89:O94" si="114">M89+N89</f>
        <v>0</v>
      </c>
      <c r="P89" s="28">
        <v>0</v>
      </c>
      <c r="Q89" s="28"/>
      <c r="R89" s="28">
        <f t="shared" ref="R89:R94" si="115">P89+Q89</f>
        <v>0</v>
      </c>
      <c r="S89" s="28">
        <v>0</v>
      </c>
      <c r="T89" s="28"/>
      <c r="U89" s="28">
        <f t="shared" ref="U89:U94" si="116">S89+T89</f>
        <v>0</v>
      </c>
      <c r="V89" s="28">
        <v>0</v>
      </c>
      <c r="W89" s="28"/>
      <c r="X89" s="28">
        <f t="shared" ref="X89:X94" si="117">V89+W89</f>
        <v>0</v>
      </c>
      <c r="Y89" s="28">
        <v>0</v>
      </c>
      <c r="Z89" s="28"/>
      <c r="AA89" s="28">
        <f t="shared" ref="AA89:AA94" si="118">Y89+Z89</f>
        <v>0</v>
      </c>
      <c r="AB89" s="28">
        <v>0</v>
      </c>
      <c r="AC89" s="28"/>
      <c r="AD89" s="28">
        <f t="shared" ref="AD89:AD94" si="119">AB89+AC89</f>
        <v>0</v>
      </c>
      <c r="AE89" s="28">
        <v>0</v>
      </c>
      <c r="AF89" s="28"/>
      <c r="AG89" s="28">
        <f t="shared" ref="AG89:AG94" si="120">AE89+AF89</f>
        <v>0</v>
      </c>
      <c r="AH89" s="28">
        <v>0</v>
      </c>
      <c r="AI89" s="28"/>
      <c r="AJ89" s="28">
        <f t="shared" ref="AJ89:AJ94" si="121">AH89+AI89</f>
        <v>0</v>
      </c>
      <c r="AK89" s="28">
        <v>0</v>
      </c>
      <c r="AL89" s="28"/>
      <c r="AM89" s="28">
        <f t="shared" ref="AM89:AM94" si="122">AK89+AL89</f>
        <v>0</v>
      </c>
      <c r="AN89" s="28">
        <v>0</v>
      </c>
      <c r="AO89" s="28"/>
      <c r="AP89" s="28">
        <f t="shared" ref="AP89:AP94" si="123">AN89+AO89</f>
        <v>0</v>
      </c>
      <c r="AQ89" s="28">
        <v>0</v>
      </c>
      <c r="AR89" s="28"/>
      <c r="AS89" s="28">
        <f t="shared" ref="AS89:AS94" si="124">AQ89+AR89</f>
        <v>0</v>
      </c>
      <c r="AT89" s="28">
        <f t="shared" ref="AT89:AV94" si="125">G89+J89+M89+P89+S89+V89+Y89+AB89+AE89+AH89+AK89+AN89+AQ89</f>
        <v>12000</v>
      </c>
      <c r="AU89" s="28">
        <f t="shared" si="125"/>
        <v>-3000</v>
      </c>
      <c r="AV89" s="29">
        <f t="shared" si="125"/>
        <v>9000</v>
      </c>
      <c r="AX89" t="s">
        <v>7</v>
      </c>
      <c r="AY89" t="s">
        <v>36</v>
      </c>
      <c r="AZ89" t="s">
        <v>37</v>
      </c>
      <c r="BA89" t="s">
        <v>221</v>
      </c>
    </row>
    <row r="90" spans="1:53" ht="78.75">
      <c r="A90" s="25"/>
      <c r="B90" s="26" t="s">
        <v>222</v>
      </c>
      <c r="C90" s="26" t="s">
        <v>223</v>
      </c>
      <c r="D90" s="27" t="s">
        <v>224</v>
      </c>
      <c r="E90" s="28">
        <v>15000</v>
      </c>
      <c r="F90" s="28"/>
      <c r="G90" s="28">
        <f t="shared" si="111"/>
        <v>15000</v>
      </c>
      <c r="H90" s="28">
        <v>-4018</v>
      </c>
      <c r="I90" s="28">
        <f t="shared" si="112"/>
        <v>10982</v>
      </c>
      <c r="J90" s="28">
        <v>0</v>
      </c>
      <c r="K90" s="28"/>
      <c r="L90" s="28">
        <f t="shared" si="113"/>
        <v>0</v>
      </c>
      <c r="M90" s="28">
        <v>0</v>
      </c>
      <c r="N90" s="28"/>
      <c r="O90" s="28">
        <f t="shared" si="114"/>
        <v>0</v>
      </c>
      <c r="P90" s="28">
        <v>0</v>
      </c>
      <c r="Q90" s="28"/>
      <c r="R90" s="28">
        <f t="shared" si="115"/>
        <v>0</v>
      </c>
      <c r="S90" s="28">
        <v>0</v>
      </c>
      <c r="T90" s="28"/>
      <c r="U90" s="28">
        <f t="shared" si="116"/>
        <v>0</v>
      </c>
      <c r="V90" s="28">
        <v>3000</v>
      </c>
      <c r="W90" s="28"/>
      <c r="X90" s="28">
        <f t="shared" si="117"/>
        <v>3000</v>
      </c>
      <c r="Y90" s="28">
        <v>0</v>
      </c>
      <c r="Z90" s="28"/>
      <c r="AA90" s="28">
        <f t="shared" si="118"/>
        <v>0</v>
      </c>
      <c r="AB90" s="28">
        <v>0</v>
      </c>
      <c r="AC90" s="28"/>
      <c r="AD90" s="28">
        <f t="shared" si="119"/>
        <v>0</v>
      </c>
      <c r="AE90" s="28">
        <v>0</v>
      </c>
      <c r="AF90" s="28"/>
      <c r="AG90" s="28">
        <f t="shared" si="120"/>
        <v>0</v>
      </c>
      <c r="AH90" s="28">
        <v>0</v>
      </c>
      <c r="AI90" s="28"/>
      <c r="AJ90" s="28">
        <f t="shared" si="121"/>
        <v>0</v>
      </c>
      <c r="AK90" s="28">
        <v>0</v>
      </c>
      <c r="AL90" s="28"/>
      <c r="AM90" s="28">
        <f t="shared" si="122"/>
        <v>0</v>
      </c>
      <c r="AN90" s="28">
        <v>0</v>
      </c>
      <c r="AO90" s="28"/>
      <c r="AP90" s="28">
        <f t="shared" si="123"/>
        <v>0</v>
      </c>
      <c r="AQ90" s="28">
        <v>0</v>
      </c>
      <c r="AR90" s="28"/>
      <c r="AS90" s="28">
        <f t="shared" si="124"/>
        <v>0</v>
      </c>
      <c r="AT90" s="28">
        <f t="shared" si="125"/>
        <v>18000</v>
      </c>
      <c r="AU90" s="28">
        <f t="shared" si="125"/>
        <v>-4018</v>
      </c>
      <c r="AV90" s="29">
        <f t="shared" si="125"/>
        <v>13982</v>
      </c>
      <c r="AX90" t="s">
        <v>7</v>
      </c>
      <c r="AY90" t="s">
        <v>36</v>
      </c>
      <c r="AZ90" t="s">
        <v>37</v>
      </c>
      <c r="BA90" t="s">
        <v>221</v>
      </c>
    </row>
    <row r="91" spans="1:53" ht="52.5">
      <c r="A91" s="25"/>
      <c r="B91" s="26" t="s">
        <v>225</v>
      </c>
      <c r="C91" s="26" t="s">
        <v>226</v>
      </c>
      <c r="D91" s="27" t="s">
        <v>227</v>
      </c>
      <c r="E91" s="28">
        <v>2500</v>
      </c>
      <c r="F91" s="28"/>
      <c r="G91" s="28">
        <f t="shared" si="111"/>
        <v>2500</v>
      </c>
      <c r="H91" s="28"/>
      <c r="I91" s="28">
        <f t="shared" si="112"/>
        <v>2500</v>
      </c>
      <c r="J91" s="28">
        <v>0</v>
      </c>
      <c r="K91" s="28"/>
      <c r="L91" s="28">
        <f t="shared" si="113"/>
        <v>0</v>
      </c>
      <c r="M91" s="28">
        <v>0</v>
      </c>
      <c r="N91" s="28"/>
      <c r="O91" s="28">
        <f t="shared" si="114"/>
        <v>0</v>
      </c>
      <c r="P91" s="28">
        <v>0</v>
      </c>
      <c r="Q91" s="28"/>
      <c r="R91" s="28">
        <f t="shared" si="115"/>
        <v>0</v>
      </c>
      <c r="S91" s="28">
        <v>0</v>
      </c>
      <c r="T91" s="28"/>
      <c r="U91" s="28">
        <f t="shared" si="116"/>
        <v>0</v>
      </c>
      <c r="V91" s="28">
        <v>0</v>
      </c>
      <c r="W91" s="28"/>
      <c r="X91" s="28">
        <f t="shared" si="117"/>
        <v>0</v>
      </c>
      <c r="Y91" s="28">
        <v>0</v>
      </c>
      <c r="Z91" s="28"/>
      <c r="AA91" s="28">
        <f t="shared" si="118"/>
        <v>0</v>
      </c>
      <c r="AB91" s="28">
        <v>0</v>
      </c>
      <c r="AC91" s="28"/>
      <c r="AD91" s="28">
        <f t="shared" si="119"/>
        <v>0</v>
      </c>
      <c r="AE91" s="28">
        <v>0</v>
      </c>
      <c r="AF91" s="28"/>
      <c r="AG91" s="28">
        <f t="shared" si="120"/>
        <v>0</v>
      </c>
      <c r="AH91" s="28">
        <v>0</v>
      </c>
      <c r="AI91" s="28"/>
      <c r="AJ91" s="28">
        <f t="shared" si="121"/>
        <v>0</v>
      </c>
      <c r="AK91" s="28">
        <v>0</v>
      </c>
      <c r="AL91" s="28"/>
      <c r="AM91" s="28">
        <f t="shared" si="122"/>
        <v>0</v>
      </c>
      <c r="AN91" s="28">
        <v>0</v>
      </c>
      <c r="AO91" s="28"/>
      <c r="AP91" s="28">
        <f t="shared" si="123"/>
        <v>0</v>
      </c>
      <c r="AQ91" s="28">
        <v>0</v>
      </c>
      <c r="AR91" s="28"/>
      <c r="AS91" s="28">
        <f t="shared" si="124"/>
        <v>0</v>
      </c>
      <c r="AT91" s="28">
        <f t="shared" si="125"/>
        <v>2500</v>
      </c>
      <c r="AU91" s="28">
        <f t="shared" si="125"/>
        <v>0</v>
      </c>
      <c r="AV91" s="29">
        <f t="shared" si="125"/>
        <v>2500</v>
      </c>
      <c r="AX91" t="s">
        <v>7</v>
      </c>
      <c r="AY91" t="s">
        <v>36</v>
      </c>
      <c r="AZ91" t="s">
        <v>37</v>
      </c>
      <c r="BA91" t="s">
        <v>221</v>
      </c>
    </row>
    <row r="92" spans="1:53" ht="52.5">
      <c r="A92" s="25"/>
      <c r="B92" s="26" t="s">
        <v>228</v>
      </c>
      <c r="C92" s="26" t="s">
        <v>229</v>
      </c>
      <c r="D92" s="27" t="s">
        <v>230</v>
      </c>
      <c r="E92" s="28">
        <v>15300</v>
      </c>
      <c r="F92" s="28"/>
      <c r="G92" s="28">
        <f t="shared" si="111"/>
        <v>15300</v>
      </c>
      <c r="H92" s="28"/>
      <c r="I92" s="28">
        <f t="shared" si="112"/>
        <v>15300</v>
      </c>
      <c r="J92" s="28">
        <v>0</v>
      </c>
      <c r="K92" s="28"/>
      <c r="L92" s="28">
        <f t="shared" si="113"/>
        <v>0</v>
      </c>
      <c r="M92" s="28">
        <v>0</v>
      </c>
      <c r="N92" s="28"/>
      <c r="O92" s="28">
        <f t="shared" si="114"/>
        <v>0</v>
      </c>
      <c r="P92" s="28">
        <v>0</v>
      </c>
      <c r="Q92" s="28"/>
      <c r="R92" s="28">
        <f t="shared" si="115"/>
        <v>0</v>
      </c>
      <c r="S92" s="28">
        <v>0</v>
      </c>
      <c r="T92" s="28"/>
      <c r="U92" s="28">
        <f t="shared" si="116"/>
        <v>0</v>
      </c>
      <c r="V92" s="28">
        <v>2500</v>
      </c>
      <c r="W92" s="28"/>
      <c r="X92" s="28">
        <f t="shared" si="117"/>
        <v>2500</v>
      </c>
      <c r="Y92" s="28">
        <v>0</v>
      </c>
      <c r="Z92" s="28"/>
      <c r="AA92" s="28">
        <f t="shared" si="118"/>
        <v>0</v>
      </c>
      <c r="AB92" s="28">
        <v>0</v>
      </c>
      <c r="AC92" s="28"/>
      <c r="AD92" s="28">
        <f t="shared" si="119"/>
        <v>0</v>
      </c>
      <c r="AE92" s="28">
        <v>0</v>
      </c>
      <c r="AF92" s="28"/>
      <c r="AG92" s="28">
        <f t="shared" si="120"/>
        <v>0</v>
      </c>
      <c r="AH92" s="28">
        <v>0</v>
      </c>
      <c r="AI92" s="28"/>
      <c r="AJ92" s="28">
        <f t="shared" si="121"/>
        <v>0</v>
      </c>
      <c r="AK92" s="28">
        <v>0</v>
      </c>
      <c r="AL92" s="28"/>
      <c r="AM92" s="28">
        <f t="shared" si="122"/>
        <v>0</v>
      </c>
      <c r="AN92" s="28">
        <v>0</v>
      </c>
      <c r="AO92" s="28"/>
      <c r="AP92" s="28">
        <f t="shared" si="123"/>
        <v>0</v>
      </c>
      <c r="AQ92" s="28">
        <v>0</v>
      </c>
      <c r="AR92" s="28"/>
      <c r="AS92" s="28">
        <f t="shared" si="124"/>
        <v>0</v>
      </c>
      <c r="AT92" s="28">
        <f t="shared" si="125"/>
        <v>17800</v>
      </c>
      <c r="AU92" s="28">
        <f t="shared" si="125"/>
        <v>0</v>
      </c>
      <c r="AV92" s="29">
        <f t="shared" si="125"/>
        <v>17800</v>
      </c>
      <c r="AX92" t="s">
        <v>7</v>
      </c>
      <c r="AY92" t="s">
        <v>36</v>
      </c>
      <c r="AZ92" t="s">
        <v>37</v>
      </c>
      <c r="BA92" t="s">
        <v>221</v>
      </c>
    </row>
    <row r="93" spans="1:53" ht="52.5">
      <c r="A93" s="25"/>
      <c r="B93" s="26" t="s">
        <v>231</v>
      </c>
      <c r="C93" s="26" t="s">
        <v>232</v>
      </c>
      <c r="D93" s="27" t="s">
        <v>233</v>
      </c>
      <c r="E93" s="28">
        <v>20000</v>
      </c>
      <c r="F93" s="28"/>
      <c r="G93" s="28">
        <f t="shared" si="111"/>
        <v>20000</v>
      </c>
      <c r="H93" s="28">
        <v>3000</v>
      </c>
      <c r="I93" s="28">
        <f t="shared" si="112"/>
        <v>23000</v>
      </c>
      <c r="J93" s="28">
        <v>0</v>
      </c>
      <c r="K93" s="28"/>
      <c r="L93" s="28">
        <f t="shared" si="113"/>
        <v>0</v>
      </c>
      <c r="M93" s="28">
        <v>0</v>
      </c>
      <c r="N93" s="28"/>
      <c r="O93" s="28">
        <f t="shared" si="114"/>
        <v>0</v>
      </c>
      <c r="P93" s="28">
        <v>0</v>
      </c>
      <c r="Q93" s="28"/>
      <c r="R93" s="28">
        <f t="shared" si="115"/>
        <v>0</v>
      </c>
      <c r="S93" s="28">
        <v>0</v>
      </c>
      <c r="T93" s="28"/>
      <c r="U93" s="28">
        <f t="shared" si="116"/>
        <v>0</v>
      </c>
      <c r="V93" s="28">
        <v>2500</v>
      </c>
      <c r="W93" s="28"/>
      <c r="X93" s="28">
        <f t="shared" si="117"/>
        <v>2500</v>
      </c>
      <c r="Y93" s="28">
        <v>0</v>
      </c>
      <c r="Z93" s="28"/>
      <c r="AA93" s="28">
        <f t="shared" si="118"/>
        <v>0</v>
      </c>
      <c r="AB93" s="28">
        <v>0</v>
      </c>
      <c r="AC93" s="28"/>
      <c r="AD93" s="28">
        <f t="shared" si="119"/>
        <v>0</v>
      </c>
      <c r="AE93" s="28">
        <v>0</v>
      </c>
      <c r="AF93" s="28"/>
      <c r="AG93" s="28">
        <f t="shared" si="120"/>
        <v>0</v>
      </c>
      <c r="AH93" s="28">
        <v>0</v>
      </c>
      <c r="AI93" s="28"/>
      <c r="AJ93" s="28">
        <f t="shared" si="121"/>
        <v>0</v>
      </c>
      <c r="AK93" s="28">
        <v>0</v>
      </c>
      <c r="AL93" s="28"/>
      <c r="AM93" s="28">
        <f t="shared" si="122"/>
        <v>0</v>
      </c>
      <c r="AN93" s="28">
        <v>0</v>
      </c>
      <c r="AO93" s="28"/>
      <c r="AP93" s="28">
        <f t="shared" si="123"/>
        <v>0</v>
      </c>
      <c r="AQ93" s="28">
        <v>0</v>
      </c>
      <c r="AR93" s="28"/>
      <c r="AS93" s="28">
        <f t="shared" si="124"/>
        <v>0</v>
      </c>
      <c r="AT93" s="28">
        <f t="shared" si="125"/>
        <v>22500</v>
      </c>
      <c r="AU93" s="28">
        <f t="shared" si="125"/>
        <v>3000</v>
      </c>
      <c r="AV93" s="29">
        <f t="shared" si="125"/>
        <v>25500</v>
      </c>
      <c r="AX93" t="s">
        <v>7</v>
      </c>
      <c r="AY93" t="s">
        <v>36</v>
      </c>
      <c r="AZ93" t="s">
        <v>37</v>
      </c>
      <c r="BA93" t="s">
        <v>221</v>
      </c>
    </row>
    <row r="94" spans="1:53" ht="52.5">
      <c r="A94" s="25"/>
      <c r="B94" s="26" t="s">
        <v>234</v>
      </c>
      <c r="C94" s="26" t="s">
        <v>235</v>
      </c>
      <c r="D94" s="27" t="s">
        <v>236</v>
      </c>
      <c r="E94" s="28">
        <v>6200</v>
      </c>
      <c r="F94" s="28"/>
      <c r="G94" s="28">
        <f t="shared" si="111"/>
        <v>6200</v>
      </c>
      <c r="H94" s="28"/>
      <c r="I94" s="28">
        <f t="shared" si="112"/>
        <v>6200</v>
      </c>
      <c r="J94" s="28">
        <v>0</v>
      </c>
      <c r="K94" s="28"/>
      <c r="L94" s="28">
        <f t="shared" si="113"/>
        <v>0</v>
      </c>
      <c r="M94" s="28">
        <v>0</v>
      </c>
      <c r="N94" s="28"/>
      <c r="O94" s="28">
        <f t="shared" si="114"/>
        <v>0</v>
      </c>
      <c r="P94" s="28">
        <v>0</v>
      </c>
      <c r="Q94" s="28"/>
      <c r="R94" s="28">
        <f t="shared" si="115"/>
        <v>0</v>
      </c>
      <c r="S94" s="28">
        <v>0</v>
      </c>
      <c r="T94" s="28"/>
      <c r="U94" s="28">
        <f t="shared" si="116"/>
        <v>0</v>
      </c>
      <c r="V94" s="28">
        <v>0</v>
      </c>
      <c r="W94" s="28"/>
      <c r="X94" s="28">
        <f t="shared" si="117"/>
        <v>0</v>
      </c>
      <c r="Y94" s="28">
        <v>0</v>
      </c>
      <c r="Z94" s="28"/>
      <c r="AA94" s="28">
        <f t="shared" si="118"/>
        <v>0</v>
      </c>
      <c r="AB94" s="28">
        <v>0</v>
      </c>
      <c r="AC94" s="28"/>
      <c r="AD94" s="28">
        <f t="shared" si="119"/>
        <v>0</v>
      </c>
      <c r="AE94" s="28">
        <v>0</v>
      </c>
      <c r="AF94" s="28"/>
      <c r="AG94" s="28">
        <f t="shared" si="120"/>
        <v>0</v>
      </c>
      <c r="AH94" s="28">
        <v>0</v>
      </c>
      <c r="AI94" s="28"/>
      <c r="AJ94" s="28">
        <f t="shared" si="121"/>
        <v>0</v>
      </c>
      <c r="AK94" s="28">
        <v>0</v>
      </c>
      <c r="AL94" s="28"/>
      <c r="AM94" s="28">
        <f t="shared" si="122"/>
        <v>0</v>
      </c>
      <c r="AN94" s="28">
        <v>0</v>
      </c>
      <c r="AO94" s="28"/>
      <c r="AP94" s="28">
        <f t="shared" si="123"/>
        <v>0</v>
      </c>
      <c r="AQ94" s="28">
        <v>0</v>
      </c>
      <c r="AR94" s="28"/>
      <c r="AS94" s="28">
        <f t="shared" si="124"/>
        <v>0</v>
      </c>
      <c r="AT94" s="28">
        <f t="shared" si="125"/>
        <v>6200</v>
      </c>
      <c r="AU94" s="28">
        <f t="shared" si="125"/>
        <v>0</v>
      </c>
      <c r="AV94" s="29">
        <f t="shared" si="125"/>
        <v>6200</v>
      </c>
      <c r="AX94" t="s">
        <v>7</v>
      </c>
      <c r="AY94" t="s">
        <v>36</v>
      </c>
      <c r="AZ94" t="s">
        <v>37</v>
      </c>
      <c r="BA94" t="s">
        <v>221</v>
      </c>
    </row>
    <row r="95" spans="1:53" ht="26.25">
      <c r="A95" s="70" t="s">
        <v>237</v>
      </c>
      <c r="B95" s="71"/>
      <c r="C95" s="71"/>
      <c r="D95" s="71"/>
      <c r="E95" s="23">
        <v>157018.5</v>
      </c>
      <c r="F95" s="23">
        <f>SUM(F96,F105,F107,F109)</f>
        <v>0</v>
      </c>
      <c r="G95" s="23">
        <v>157018.5</v>
      </c>
      <c r="H95" s="23">
        <v>-154292.23000000001</v>
      </c>
      <c r="I95" s="23">
        <v>2726.27</v>
      </c>
      <c r="J95" s="23">
        <f t="shared" ref="J95:AT95" si="126">SUM(J96,J105,J107,J109)</f>
        <v>0</v>
      </c>
      <c r="K95" s="23">
        <f t="shared" si="126"/>
        <v>0</v>
      </c>
      <c r="L95" s="23">
        <f t="shared" si="126"/>
        <v>0</v>
      </c>
      <c r="M95" s="23">
        <f t="shared" si="126"/>
        <v>0</v>
      </c>
      <c r="N95" s="23">
        <f t="shared" si="126"/>
        <v>0</v>
      </c>
      <c r="O95" s="23">
        <f t="shared" si="126"/>
        <v>0</v>
      </c>
      <c r="P95" s="23">
        <f t="shared" si="126"/>
        <v>0</v>
      </c>
      <c r="Q95" s="23">
        <f t="shared" si="126"/>
        <v>0</v>
      </c>
      <c r="R95" s="23">
        <f t="shared" si="126"/>
        <v>0</v>
      </c>
      <c r="S95" s="23">
        <f t="shared" si="126"/>
        <v>0</v>
      </c>
      <c r="T95" s="23">
        <f t="shared" si="126"/>
        <v>30692.55</v>
      </c>
      <c r="U95" s="23">
        <f t="shared" si="126"/>
        <v>30692.55</v>
      </c>
      <c r="V95" s="23">
        <f t="shared" si="126"/>
        <v>0</v>
      </c>
      <c r="W95" s="23">
        <f t="shared" si="126"/>
        <v>0</v>
      </c>
      <c r="X95" s="23">
        <f t="shared" si="126"/>
        <v>0</v>
      </c>
      <c r="Y95" s="23">
        <f t="shared" si="126"/>
        <v>0</v>
      </c>
      <c r="Z95" s="23">
        <f t="shared" si="126"/>
        <v>0</v>
      </c>
      <c r="AA95" s="23">
        <f t="shared" si="126"/>
        <v>0</v>
      </c>
      <c r="AB95" s="23">
        <f t="shared" si="126"/>
        <v>0</v>
      </c>
      <c r="AC95" s="23">
        <f t="shared" si="126"/>
        <v>0</v>
      </c>
      <c r="AD95" s="23">
        <f t="shared" si="126"/>
        <v>0</v>
      </c>
      <c r="AE95" s="23">
        <f t="shared" si="126"/>
        <v>0</v>
      </c>
      <c r="AF95" s="23">
        <f t="shared" si="126"/>
        <v>0</v>
      </c>
      <c r="AG95" s="23">
        <f t="shared" si="126"/>
        <v>0</v>
      </c>
      <c r="AH95" s="23">
        <f t="shared" si="126"/>
        <v>0</v>
      </c>
      <c r="AI95" s="23">
        <f t="shared" si="126"/>
        <v>0</v>
      </c>
      <c r="AJ95" s="23">
        <f t="shared" si="126"/>
        <v>0</v>
      </c>
      <c r="AK95" s="23">
        <f t="shared" si="126"/>
        <v>0</v>
      </c>
      <c r="AL95" s="23">
        <f t="shared" si="126"/>
        <v>0</v>
      </c>
      <c r="AM95" s="23">
        <f t="shared" si="126"/>
        <v>0</v>
      </c>
      <c r="AN95" s="23">
        <f t="shared" si="126"/>
        <v>0</v>
      </c>
      <c r="AO95" s="23">
        <f t="shared" si="126"/>
        <v>0</v>
      </c>
      <c r="AP95" s="23">
        <f t="shared" si="126"/>
        <v>0</v>
      </c>
      <c r="AQ95" s="23">
        <f t="shared" si="126"/>
        <v>0</v>
      </c>
      <c r="AR95" s="23">
        <f t="shared" si="126"/>
        <v>130412.35</v>
      </c>
      <c r="AS95" s="23">
        <f t="shared" si="126"/>
        <v>130412.35</v>
      </c>
      <c r="AT95" s="23">
        <f t="shared" si="126"/>
        <v>157018.5</v>
      </c>
      <c r="AU95" s="23">
        <v>6812.67</v>
      </c>
      <c r="AV95" s="24">
        <f>SUM(AV96,AV105,AV107,AV109)</f>
        <v>163831.16999999998</v>
      </c>
    </row>
    <row r="96" spans="1:53" ht="26.25">
      <c r="A96" s="70" t="s">
        <v>31</v>
      </c>
      <c r="B96" s="71"/>
      <c r="C96" s="71"/>
      <c r="D96" s="71"/>
      <c r="E96" s="23">
        <v>157018.5</v>
      </c>
      <c r="F96" s="23">
        <f t="shared" ref="F96:AT96" si="127">SUM(F97)</f>
        <v>0</v>
      </c>
      <c r="G96" s="23">
        <v>157018.5</v>
      </c>
      <c r="H96" s="23">
        <v>-154292.23000000001</v>
      </c>
      <c r="I96" s="23">
        <v>2726.27</v>
      </c>
      <c r="J96" s="23">
        <f t="shared" si="127"/>
        <v>0</v>
      </c>
      <c r="K96" s="23">
        <f t="shared" si="127"/>
        <v>0</v>
      </c>
      <c r="L96" s="23">
        <f t="shared" si="127"/>
        <v>0</v>
      </c>
      <c r="M96" s="23">
        <f t="shared" si="127"/>
        <v>0</v>
      </c>
      <c r="N96" s="23">
        <f t="shared" si="127"/>
        <v>0</v>
      </c>
      <c r="O96" s="23">
        <f t="shared" si="127"/>
        <v>0</v>
      </c>
      <c r="P96" s="23">
        <f t="shared" si="127"/>
        <v>0</v>
      </c>
      <c r="Q96" s="23">
        <f t="shared" si="127"/>
        <v>0</v>
      </c>
      <c r="R96" s="23">
        <f t="shared" si="127"/>
        <v>0</v>
      </c>
      <c r="S96" s="23">
        <f t="shared" si="127"/>
        <v>0</v>
      </c>
      <c r="T96" s="23">
        <v>22037.34</v>
      </c>
      <c r="U96" s="23">
        <f t="shared" si="127"/>
        <v>22037.34</v>
      </c>
      <c r="V96" s="23">
        <f t="shared" si="127"/>
        <v>0</v>
      </c>
      <c r="W96" s="23">
        <f t="shared" si="127"/>
        <v>0</v>
      </c>
      <c r="X96" s="23">
        <f t="shared" si="127"/>
        <v>0</v>
      </c>
      <c r="Y96" s="23">
        <f t="shared" si="127"/>
        <v>0</v>
      </c>
      <c r="Z96" s="23">
        <f t="shared" si="127"/>
        <v>0</v>
      </c>
      <c r="AA96" s="23">
        <f t="shared" si="127"/>
        <v>0</v>
      </c>
      <c r="AB96" s="23">
        <f t="shared" si="127"/>
        <v>0</v>
      </c>
      <c r="AC96" s="23">
        <f t="shared" si="127"/>
        <v>0</v>
      </c>
      <c r="AD96" s="23">
        <f t="shared" si="127"/>
        <v>0</v>
      </c>
      <c r="AE96" s="23">
        <f t="shared" si="127"/>
        <v>0</v>
      </c>
      <c r="AF96" s="23">
        <f t="shared" si="127"/>
        <v>0</v>
      </c>
      <c r="AG96" s="23">
        <f t="shared" si="127"/>
        <v>0</v>
      </c>
      <c r="AH96" s="23">
        <f t="shared" si="127"/>
        <v>0</v>
      </c>
      <c r="AI96" s="23">
        <f t="shared" si="127"/>
        <v>0</v>
      </c>
      <c r="AJ96" s="23">
        <f t="shared" si="127"/>
        <v>0</v>
      </c>
      <c r="AK96" s="23">
        <f t="shared" si="127"/>
        <v>0</v>
      </c>
      <c r="AL96" s="23">
        <f t="shared" si="127"/>
        <v>0</v>
      </c>
      <c r="AM96" s="23">
        <f t="shared" si="127"/>
        <v>0</v>
      </c>
      <c r="AN96" s="23">
        <f t="shared" si="127"/>
        <v>0</v>
      </c>
      <c r="AO96" s="23">
        <f t="shared" si="127"/>
        <v>0</v>
      </c>
      <c r="AP96" s="23">
        <f t="shared" si="127"/>
        <v>0</v>
      </c>
      <c r="AQ96" s="23">
        <f t="shared" si="127"/>
        <v>0</v>
      </c>
      <c r="AR96" s="23">
        <f t="shared" si="127"/>
        <v>88830.97</v>
      </c>
      <c r="AS96" s="23">
        <f t="shared" si="127"/>
        <v>88830.97</v>
      </c>
      <c r="AT96" s="23">
        <f t="shared" si="127"/>
        <v>82018.499999999985</v>
      </c>
      <c r="AU96" s="23">
        <v>31576.080000000002</v>
      </c>
      <c r="AV96" s="24">
        <v>113594.58</v>
      </c>
    </row>
    <row r="97" spans="1:53" ht="26.25">
      <c r="A97" s="70" t="s">
        <v>238</v>
      </c>
      <c r="B97" s="71"/>
      <c r="C97" s="71"/>
      <c r="D97" s="71"/>
      <c r="E97" s="23">
        <f>SUM(E98:E104)</f>
        <v>82018.499999999985</v>
      </c>
      <c r="F97" s="23">
        <f>SUM(F98:F103)</f>
        <v>0</v>
      </c>
      <c r="G97" s="23">
        <f>SUM(G98:G104)</f>
        <v>82018.499999999985</v>
      </c>
      <c r="H97" s="23">
        <v>-79292.23</v>
      </c>
      <c r="I97" s="23">
        <v>2726.27</v>
      </c>
      <c r="J97" s="23">
        <f t="shared" ref="J97:S97" si="128">SUM(J98:J103)</f>
        <v>0</v>
      </c>
      <c r="K97" s="23">
        <f t="shared" si="128"/>
        <v>0</v>
      </c>
      <c r="L97" s="23">
        <f t="shared" si="128"/>
        <v>0</v>
      </c>
      <c r="M97" s="23">
        <f t="shared" si="128"/>
        <v>0</v>
      </c>
      <c r="N97" s="23">
        <f t="shared" si="128"/>
        <v>0</v>
      </c>
      <c r="O97" s="23">
        <f t="shared" si="128"/>
        <v>0</v>
      </c>
      <c r="P97" s="23">
        <f t="shared" si="128"/>
        <v>0</v>
      </c>
      <c r="Q97" s="23">
        <f t="shared" si="128"/>
        <v>0</v>
      </c>
      <c r="R97" s="23">
        <f t="shared" si="128"/>
        <v>0</v>
      </c>
      <c r="S97" s="23">
        <f t="shared" si="128"/>
        <v>0</v>
      </c>
      <c r="T97" s="23">
        <f>SUM(T98:T104)</f>
        <v>22037.34</v>
      </c>
      <c r="U97" s="23">
        <v>22037.34</v>
      </c>
      <c r="V97" s="23">
        <f t="shared" ref="V97:AQ97" si="129">SUM(V98:V103)</f>
        <v>0</v>
      </c>
      <c r="W97" s="23">
        <f t="shared" si="129"/>
        <v>0</v>
      </c>
      <c r="X97" s="23">
        <f t="shared" si="129"/>
        <v>0</v>
      </c>
      <c r="Y97" s="23">
        <f t="shared" si="129"/>
        <v>0</v>
      </c>
      <c r="Z97" s="23">
        <f t="shared" si="129"/>
        <v>0</v>
      </c>
      <c r="AA97" s="23">
        <f t="shared" si="129"/>
        <v>0</v>
      </c>
      <c r="AB97" s="23">
        <f t="shared" si="129"/>
        <v>0</v>
      </c>
      <c r="AC97" s="23">
        <f t="shared" si="129"/>
        <v>0</v>
      </c>
      <c r="AD97" s="23">
        <f t="shared" si="129"/>
        <v>0</v>
      </c>
      <c r="AE97" s="23">
        <f t="shared" si="129"/>
        <v>0</v>
      </c>
      <c r="AF97" s="23">
        <f t="shared" si="129"/>
        <v>0</v>
      </c>
      <c r="AG97" s="23">
        <f t="shared" si="129"/>
        <v>0</v>
      </c>
      <c r="AH97" s="23">
        <f t="shared" si="129"/>
        <v>0</v>
      </c>
      <c r="AI97" s="23">
        <f t="shared" si="129"/>
        <v>0</v>
      </c>
      <c r="AJ97" s="23">
        <f t="shared" si="129"/>
        <v>0</v>
      </c>
      <c r="AK97" s="23">
        <f t="shared" si="129"/>
        <v>0</v>
      </c>
      <c r="AL97" s="23">
        <f t="shared" si="129"/>
        <v>0</v>
      </c>
      <c r="AM97" s="23">
        <f t="shared" si="129"/>
        <v>0</v>
      </c>
      <c r="AN97" s="23">
        <f t="shared" si="129"/>
        <v>0</v>
      </c>
      <c r="AO97" s="23">
        <f t="shared" si="129"/>
        <v>0</v>
      </c>
      <c r="AP97" s="23">
        <f t="shared" si="129"/>
        <v>0</v>
      </c>
      <c r="AQ97" s="23">
        <f t="shared" si="129"/>
        <v>0</v>
      </c>
      <c r="AR97" s="23">
        <v>88830.97</v>
      </c>
      <c r="AS97" s="23">
        <v>88830.97</v>
      </c>
      <c r="AT97" s="23">
        <f>SUM(AT98:AT104)</f>
        <v>82018.499999999985</v>
      </c>
      <c r="AU97" s="23">
        <v>31576.080000000002</v>
      </c>
      <c r="AV97" s="24">
        <f>SUM(AV98:AV104)</f>
        <v>113594.58</v>
      </c>
    </row>
    <row r="98" spans="1:53" ht="26.25">
      <c r="A98" s="25"/>
      <c r="B98" s="26" t="s">
        <v>239</v>
      </c>
      <c r="C98" s="26" t="s">
        <v>240</v>
      </c>
      <c r="D98" s="27" t="s">
        <v>241</v>
      </c>
      <c r="E98" s="28">
        <v>63582.400000000001</v>
      </c>
      <c r="F98" s="28"/>
      <c r="G98" s="28">
        <f t="shared" ref="G98:G104" si="130">E98</f>
        <v>63582.400000000001</v>
      </c>
      <c r="H98" s="28">
        <v>-61362.48</v>
      </c>
      <c r="I98" s="28">
        <f t="shared" ref="I98:I104" si="131">G98+H98</f>
        <v>2219.9199999999983</v>
      </c>
      <c r="J98" s="28">
        <v>0</v>
      </c>
      <c r="K98" s="28"/>
      <c r="L98" s="28">
        <f t="shared" ref="L98:L103" si="132">J98+K98</f>
        <v>0</v>
      </c>
      <c r="M98" s="28">
        <v>0</v>
      </c>
      <c r="N98" s="28"/>
      <c r="O98" s="28">
        <f t="shared" ref="O98:O103" si="133">M98+N98</f>
        <v>0</v>
      </c>
      <c r="P98" s="28">
        <v>0</v>
      </c>
      <c r="Q98" s="28"/>
      <c r="R98" s="28">
        <f t="shared" ref="R98:R103" si="134">P98+Q98</f>
        <v>0</v>
      </c>
      <c r="S98" s="28">
        <v>0</v>
      </c>
      <c r="T98" s="28">
        <v>17944.36</v>
      </c>
      <c r="U98" s="28">
        <f t="shared" ref="U98:U103" si="135">S98+T98</f>
        <v>17944.36</v>
      </c>
      <c r="V98" s="28">
        <v>0</v>
      </c>
      <c r="W98" s="28"/>
      <c r="X98" s="28">
        <f t="shared" ref="X98:X103" si="136">V98+W98</f>
        <v>0</v>
      </c>
      <c r="Y98" s="28">
        <v>0</v>
      </c>
      <c r="Z98" s="28"/>
      <c r="AA98" s="28">
        <f t="shared" ref="AA98:AA103" si="137">Y98+Z98</f>
        <v>0</v>
      </c>
      <c r="AB98" s="28">
        <v>0</v>
      </c>
      <c r="AC98" s="28"/>
      <c r="AD98" s="28">
        <f t="shared" ref="AD98:AD103" si="138">AB98+AC98</f>
        <v>0</v>
      </c>
      <c r="AE98" s="28">
        <v>0</v>
      </c>
      <c r="AF98" s="28"/>
      <c r="AG98" s="28">
        <f t="shared" ref="AG98:AG103" si="139">AE98+AF98</f>
        <v>0</v>
      </c>
      <c r="AH98" s="28">
        <v>0</v>
      </c>
      <c r="AI98" s="28"/>
      <c r="AJ98" s="28">
        <f t="shared" ref="AJ98:AJ103" si="140">AH98+AI98</f>
        <v>0</v>
      </c>
      <c r="AK98" s="28">
        <v>0</v>
      </c>
      <c r="AL98" s="28"/>
      <c r="AM98" s="28">
        <f t="shared" ref="AM98:AM103" si="141">AK98+AL98</f>
        <v>0</v>
      </c>
      <c r="AN98" s="28">
        <v>0</v>
      </c>
      <c r="AO98" s="28"/>
      <c r="AP98" s="28">
        <f t="shared" ref="AP98:AP103" si="142">AN98+AO98</f>
        <v>0</v>
      </c>
      <c r="AQ98" s="28">
        <v>0</v>
      </c>
      <c r="AR98" s="28">
        <v>72332.44</v>
      </c>
      <c r="AS98" s="28">
        <v>72332.44</v>
      </c>
      <c r="AT98" s="28">
        <f t="shared" ref="AT98:AV104" si="143">G98+J98+M98+P98+S98+V98+Y98+AB98+AE98+AH98+AK98+AN98+AQ98</f>
        <v>63582.400000000001</v>
      </c>
      <c r="AU98" s="28">
        <f t="shared" si="143"/>
        <v>28914.32</v>
      </c>
      <c r="AV98" s="29">
        <f t="shared" si="143"/>
        <v>92496.72</v>
      </c>
      <c r="AX98" t="s">
        <v>242</v>
      </c>
      <c r="AY98" t="s">
        <v>36</v>
      </c>
      <c r="AZ98" t="s">
        <v>243</v>
      </c>
      <c r="BA98" t="s">
        <v>244</v>
      </c>
    </row>
    <row r="99" spans="1:53" ht="26.25">
      <c r="A99" s="25"/>
      <c r="B99" s="26" t="s">
        <v>4</v>
      </c>
      <c r="C99" s="26">
        <v>31212</v>
      </c>
      <c r="D99" s="27" t="s">
        <v>326</v>
      </c>
      <c r="E99" s="28">
        <v>3750</v>
      </c>
      <c r="F99" s="28"/>
      <c r="G99" s="28">
        <f t="shared" si="130"/>
        <v>3750</v>
      </c>
      <c r="H99" s="28">
        <v>-3660</v>
      </c>
      <c r="I99" s="28">
        <f t="shared" si="131"/>
        <v>90</v>
      </c>
      <c r="J99" s="28">
        <v>0</v>
      </c>
      <c r="K99" s="28"/>
      <c r="L99" s="28">
        <f t="shared" si="132"/>
        <v>0</v>
      </c>
      <c r="M99" s="28">
        <v>0</v>
      </c>
      <c r="N99" s="28"/>
      <c r="O99" s="28">
        <f t="shared" si="133"/>
        <v>0</v>
      </c>
      <c r="P99" s="28">
        <v>0</v>
      </c>
      <c r="Q99" s="28"/>
      <c r="R99" s="28">
        <f t="shared" si="134"/>
        <v>0</v>
      </c>
      <c r="S99" s="28">
        <v>0</v>
      </c>
      <c r="T99" s="28">
        <v>727.5</v>
      </c>
      <c r="U99" s="28">
        <f t="shared" si="135"/>
        <v>727.5</v>
      </c>
      <c r="V99" s="28">
        <v>0</v>
      </c>
      <c r="W99" s="28"/>
      <c r="X99" s="28">
        <f t="shared" si="136"/>
        <v>0</v>
      </c>
      <c r="Y99" s="28">
        <v>0</v>
      </c>
      <c r="Z99" s="28"/>
      <c r="AA99" s="28">
        <f t="shared" si="137"/>
        <v>0</v>
      </c>
      <c r="AB99" s="28">
        <v>0</v>
      </c>
      <c r="AC99" s="28"/>
      <c r="AD99" s="28">
        <f t="shared" si="138"/>
        <v>0</v>
      </c>
      <c r="AE99" s="28">
        <v>0</v>
      </c>
      <c r="AF99" s="28"/>
      <c r="AG99" s="28">
        <f t="shared" si="139"/>
        <v>0</v>
      </c>
      <c r="AH99" s="28">
        <v>0</v>
      </c>
      <c r="AI99" s="28"/>
      <c r="AJ99" s="28">
        <f t="shared" si="140"/>
        <v>0</v>
      </c>
      <c r="AK99" s="28">
        <v>0</v>
      </c>
      <c r="AL99" s="28"/>
      <c r="AM99" s="28">
        <f t="shared" si="141"/>
        <v>0</v>
      </c>
      <c r="AN99" s="28">
        <v>0</v>
      </c>
      <c r="AO99" s="28"/>
      <c r="AP99" s="28">
        <f t="shared" si="142"/>
        <v>0</v>
      </c>
      <c r="AQ99" s="28">
        <v>0</v>
      </c>
      <c r="AR99" s="28">
        <v>2932.5</v>
      </c>
      <c r="AS99" s="28">
        <f t="shared" ref="AS99:AS103" si="144">AQ99+AR99</f>
        <v>2932.5</v>
      </c>
      <c r="AT99" s="28">
        <f t="shared" si="143"/>
        <v>3750</v>
      </c>
      <c r="AU99" s="28">
        <f t="shared" si="143"/>
        <v>0</v>
      </c>
      <c r="AV99" s="29">
        <f t="shared" si="143"/>
        <v>3750</v>
      </c>
      <c r="AX99" t="s">
        <v>242</v>
      </c>
      <c r="AY99" t="s">
        <v>36</v>
      </c>
      <c r="AZ99" t="s">
        <v>243</v>
      </c>
      <c r="BA99" t="s">
        <v>244</v>
      </c>
    </row>
    <row r="100" spans="1:53" ht="52.5">
      <c r="A100" s="25"/>
      <c r="B100" s="26" t="s">
        <v>245</v>
      </c>
      <c r="C100" s="26" t="s">
        <v>246</v>
      </c>
      <c r="D100" s="27" t="s">
        <v>247</v>
      </c>
      <c r="E100" s="28">
        <v>3750</v>
      </c>
      <c r="F100" s="28"/>
      <c r="G100" s="28">
        <f t="shared" si="130"/>
        <v>3750</v>
      </c>
      <c r="H100" s="28">
        <v>-3660</v>
      </c>
      <c r="I100" s="28">
        <f t="shared" si="131"/>
        <v>90</v>
      </c>
      <c r="J100" s="28">
        <v>0</v>
      </c>
      <c r="K100" s="28"/>
      <c r="L100" s="28">
        <f t="shared" si="132"/>
        <v>0</v>
      </c>
      <c r="M100" s="28">
        <v>0</v>
      </c>
      <c r="N100" s="28"/>
      <c r="O100" s="28">
        <f t="shared" si="133"/>
        <v>0</v>
      </c>
      <c r="P100" s="28">
        <v>0</v>
      </c>
      <c r="Q100" s="28"/>
      <c r="R100" s="28">
        <f t="shared" si="134"/>
        <v>0</v>
      </c>
      <c r="S100" s="28">
        <v>0</v>
      </c>
      <c r="T100" s="28">
        <v>727.5</v>
      </c>
      <c r="U100" s="28">
        <f t="shared" si="135"/>
        <v>727.5</v>
      </c>
      <c r="V100" s="28">
        <v>0</v>
      </c>
      <c r="W100" s="28"/>
      <c r="X100" s="28">
        <f t="shared" si="136"/>
        <v>0</v>
      </c>
      <c r="Y100" s="28">
        <v>0</v>
      </c>
      <c r="Z100" s="28"/>
      <c r="AA100" s="28">
        <f t="shared" si="137"/>
        <v>0</v>
      </c>
      <c r="AB100" s="28">
        <v>0</v>
      </c>
      <c r="AC100" s="28"/>
      <c r="AD100" s="28">
        <f t="shared" si="138"/>
        <v>0</v>
      </c>
      <c r="AE100" s="28">
        <v>0</v>
      </c>
      <c r="AF100" s="28"/>
      <c r="AG100" s="28">
        <f t="shared" si="139"/>
        <v>0</v>
      </c>
      <c r="AH100" s="28">
        <v>0</v>
      </c>
      <c r="AI100" s="28"/>
      <c r="AJ100" s="28">
        <f t="shared" si="140"/>
        <v>0</v>
      </c>
      <c r="AK100" s="28">
        <v>0</v>
      </c>
      <c r="AL100" s="28"/>
      <c r="AM100" s="28">
        <f t="shared" si="141"/>
        <v>0</v>
      </c>
      <c r="AN100" s="28">
        <v>0</v>
      </c>
      <c r="AO100" s="28"/>
      <c r="AP100" s="28">
        <f t="shared" si="142"/>
        <v>0</v>
      </c>
      <c r="AQ100" s="28">
        <v>0</v>
      </c>
      <c r="AR100" s="28">
        <v>2932.5</v>
      </c>
      <c r="AS100" s="28">
        <f t="shared" si="144"/>
        <v>2932.5</v>
      </c>
      <c r="AT100" s="28">
        <f t="shared" si="143"/>
        <v>3750</v>
      </c>
      <c r="AU100" s="28">
        <f t="shared" si="143"/>
        <v>0</v>
      </c>
      <c r="AV100" s="29">
        <f t="shared" si="143"/>
        <v>3750</v>
      </c>
      <c r="AX100" t="s">
        <v>242</v>
      </c>
      <c r="AY100" t="s">
        <v>36</v>
      </c>
      <c r="AZ100" t="s">
        <v>243</v>
      </c>
      <c r="BA100" t="s">
        <v>244</v>
      </c>
    </row>
    <row r="101" spans="1:53" ht="52.5">
      <c r="A101" s="25"/>
      <c r="B101" s="26" t="s">
        <v>248</v>
      </c>
      <c r="C101" s="26" t="s">
        <v>249</v>
      </c>
      <c r="D101" s="27" t="s">
        <v>250</v>
      </c>
      <c r="E101" s="28">
        <v>9537.33</v>
      </c>
      <c r="F101" s="28"/>
      <c r="G101" s="28">
        <f t="shared" si="130"/>
        <v>9537.33</v>
      </c>
      <c r="H101" s="28">
        <v>-9223.48</v>
      </c>
      <c r="I101" s="28">
        <f t="shared" si="131"/>
        <v>313.85000000000036</v>
      </c>
      <c r="J101" s="28">
        <v>0</v>
      </c>
      <c r="K101" s="28"/>
      <c r="L101" s="28">
        <f t="shared" si="132"/>
        <v>0</v>
      </c>
      <c r="M101" s="28">
        <v>0</v>
      </c>
      <c r="N101" s="28"/>
      <c r="O101" s="28">
        <f t="shared" si="133"/>
        <v>0</v>
      </c>
      <c r="P101" s="28">
        <v>0</v>
      </c>
      <c r="Q101" s="28"/>
      <c r="R101" s="28">
        <f t="shared" si="134"/>
        <v>0</v>
      </c>
      <c r="S101" s="28">
        <v>0</v>
      </c>
      <c r="T101" s="28">
        <v>2536.98</v>
      </c>
      <c r="U101" s="28">
        <f t="shared" si="135"/>
        <v>2536.98</v>
      </c>
      <c r="V101" s="28">
        <v>0</v>
      </c>
      <c r="W101" s="28"/>
      <c r="X101" s="28">
        <f t="shared" si="136"/>
        <v>0</v>
      </c>
      <c r="Y101" s="28">
        <v>0</v>
      </c>
      <c r="Z101" s="28"/>
      <c r="AA101" s="28">
        <f t="shared" si="137"/>
        <v>0</v>
      </c>
      <c r="AB101" s="28">
        <v>0</v>
      </c>
      <c r="AC101" s="28"/>
      <c r="AD101" s="28">
        <f t="shared" si="138"/>
        <v>0</v>
      </c>
      <c r="AE101" s="28">
        <v>0</v>
      </c>
      <c r="AF101" s="28"/>
      <c r="AG101" s="28">
        <f t="shared" si="139"/>
        <v>0</v>
      </c>
      <c r="AH101" s="28">
        <v>0</v>
      </c>
      <c r="AI101" s="28"/>
      <c r="AJ101" s="28">
        <f t="shared" si="140"/>
        <v>0</v>
      </c>
      <c r="AK101" s="28">
        <v>0</v>
      </c>
      <c r="AL101" s="28"/>
      <c r="AM101" s="28">
        <f t="shared" si="141"/>
        <v>0</v>
      </c>
      <c r="AN101" s="28">
        <v>0</v>
      </c>
      <c r="AO101" s="28"/>
      <c r="AP101" s="28">
        <f t="shared" si="142"/>
        <v>0</v>
      </c>
      <c r="AQ101" s="28">
        <v>0</v>
      </c>
      <c r="AR101" s="28">
        <v>10226.39</v>
      </c>
      <c r="AS101" s="28">
        <f t="shared" si="144"/>
        <v>10226.39</v>
      </c>
      <c r="AT101" s="28">
        <f t="shared" si="143"/>
        <v>9537.33</v>
      </c>
      <c r="AU101" s="28">
        <f t="shared" si="143"/>
        <v>3539.8899999999994</v>
      </c>
      <c r="AV101" s="29">
        <f t="shared" si="143"/>
        <v>13077.22</v>
      </c>
      <c r="AX101" t="s">
        <v>242</v>
      </c>
      <c r="AY101" t="s">
        <v>36</v>
      </c>
      <c r="AZ101" t="s">
        <v>243</v>
      </c>
      <c r="BA101" t="s">
        <v>244</v>
      </c>
    </row>
    <row r="102" spans="1:53" ht="84" customHeight="1">
      <c r="A102" s="25"/>
      <c r="B102" s="26" t="s">
        <v>251</v>
      </c>
      <c r="C102" s="26" t="s">
        <v>252</v>
      </c>
      <c r="D102" s="27" t="s">
        <v>253</v>
      </c>
      <c r="E102" s="28">
        <v>317.89999999999998</v>
      </c>
      <c r="F102" s="28"/>
      <c r="G102" s="28">
        <f t="shared" si="130"/>
        <v>317.89999999999998</v>
      </c>
      <c r="H102" s="28">
        <v>-316.91000000000003</v>
      </c>
      <c r="I102" s="28">
        <f t="shared" si="131"/>
        <v>0.98999999999995225</v>
      </c>
      <c r="J102" s="28">
        <v>0</v>
      </c>
      <c r="K102" s="28"/>
      <c r="L102" s="28">
        <f t="shared" si="132"/>
        <v>0</v>
      </c>
      <c r="M102" s="28">
        <v>0</v>
      </c>
      <c r="N102" s="28"/>
      <c r="O102" s="28">
        <f t="shared" si="133"/>
        <v>0</v>
      </c>
      <c r="P102" s="28">
        <v>0</v>
      </c>
      <c r="Q102" s="28"/>
      <c r="R102" s="28">
        <f t="shared" si="134"/>
        <v>0</v>
      </c>
      <c r="S102" s="28">
        <v>0</v>
      </c>
      <c r="T102" s="28">
        <v>7.96</v>
      </c>
      <c r="U102" s="28">
        <f t="shared" si="135"/>
        <v>7.96</v>
      </c>
      <c r="V102" s="28">
        <v>0</v>
      </c>
      <c r="W102" s="28"/>
      <c r="X102" s="28">
        <f t="shared" si="136"/>
        <v>0</v>
      </c>
      <c r="Y102" s="28">
        <v>0</v>
      </c>
      <c r="Z102" s="28"/>
      <c r="AA102" s="28">
        <f t="shared" si="137"/>
        <v>0</v>
      </c>
      <c r="AB102" s="28">
        <v>0</v>
      </c>
      <c r="AC102" s="28"/>
      <c r="AD102" s="28">
        <f t="shared" si="138"/>
        <v>0</v>
      </c>
      <c r="AE102" s="28">
        <v>0</v>
      </c>
      <c r="AF102" s="28"/>
      <c r="AG102" s="28">
        <f t="shared" si="139"/>
        <v>0</v>
      </c>
      <c r="AH102" s="28">
        <v>0</v>
      </c>
      <c r="AI102" s="28"/>
      <c r="AJ102" s="28">
        <f t="shared" si="140"/>
        <v>0</v>
      </c>
      <c r="AK102" s="28">
        <v>0</v>
      </c>
      <c r="AL102" s="28"/>
      <c r="AM102" s="28">
        <f t="shared" si="141"/>
        <v>0</v>
      </c>
      <c r="AN102" s="28">
        <v>0</v>
      </c>
      <c r="AO102" s="28"/>
      <c r="AP102" s="28">
        <f t="shared" si="142"/>
        <v>0</v>
      </c>
      <c r="AQ102" s="28">
        <v>0</v>
      </c>
      <c r="AR102" s="28">
        <v>32.1</v>
      </c>
      <c r="AS102" s="28">
        <f t="shared" si="144"/>
        <v>32.1</v>
      </c>
      <c r="AT102" s="28">
        <f t="shared" si="143"/>
        <v>317.89999999999998</v>
      </c>
      <c r="AU102" s="28">
        <f t="shared" si="143"/>
        <v>-276.85000000000002</v>
      </c>
      <c r="AV102" s="29">
        <f t="shared" si="143"/>
        <v>41.049999999999955</v>
      </c>
      <c r="AX102" t="s">
        <v>242</v>
      </c>
      <c r="AY102" t="s">
        <v>36</v>
      </c>
      <c r="AZ102" t="s">
        <v>243</v>
      </c>
      <c r="BA102" t="s">
        <v>244</v>
      </c>
    </row>
    <row r="103" spans="1:53" ht="76.5" customHeight="1">
      <c r="A103" s="25"/>
      <c r="B103" s="26" t="s">
        <v>254</v>
      </c>
      <c r="C103" s="26" t="s">
        <v>255</v>
      </c>
      <c r="D103" s="27" t="s">
        <v>256</v>
      </c>
      <c r="E103" s="28">
        <v>1080.8699999999999</v>
      </c>
      <c r="F103" s="28"/>
      <c r="G103" s="28">
        <f t="shared" si="130"/>
        <v>1080.8699999999999</v>
      </c>
      <c r="H103" s="28">
        <v>-1077.52</v>
      </c>
      <c r="I103" s="28">
        <f t="shared" si="131"/>
        <v>3.3499999999999091</v>
      </c>
      <c r="J103" s="28">
        <v>0</v>
      </c>
      <c r="K103" s="28"/>
      <c r="L103" s="28">
        <f t="shared" si="132"/>
        <v>0</v>
      </c>
      <c r="M103" s="28">
        <v>0</v>
      </c>
      <c r="N103" s="28"/>
      <c r="O103" s="28">
        <f t="shared" si="133"/>
        <v>0</v>
      </c>
      <c r="P103" s="28">
        <v>0</v>
      </c>
      <c r="Q103" s="28"/>
      <c r="R103" s="28">
        <f t="shared" si="134"/>
        <v>0</v>
      </c>
      <c r="S103" s="28">
        <v>0</v>
      </c>
      <c r="T103" s="28">
        <v>27.08</v>
      </c>
      <c r="U103" s="28">
        <f t="shared" si="135"/>
        <v>27.08</v>
      </c>
      <c r="V103" s="28">
        <v>0</v>
      </c>
      <c r="W103" s="28"/>
      <c r="X103" s="28">
        <f t="shared" si="136"/>
        <v>0</v>
      </c>
      <c r="Y103" s="28">
        <v>0</v>
      </c>
      <c r="Z103" s="28"/>
      <c r="AA103" s="28">
        <f t="shared" si="137"/>
        <v>0</v>
      </c>
      <c r="AB103" s="28">
        <v>0</v>
      </c>
      <c r="AC103" s="28"/>
      <c r="AD103" s="28">
        <f t="shared" si="138"/>
        <v>0</v>
      </c>
      <c r="AE103" s="28">
        <v>0</v>
      </c>
      <c r="AF103" s="28"/>
      <c r="AG103" s="28">
        <f t="shared" si="139"/>
        <v>0</v>
      </c>
      <c r="AH103" s="28">
        <v>0</v>
      </c>
      <c r="AI103" s="28"/>
      <c r="AJ103" s="28">
        <f t="shared" si="140"/>
        <v>0</v>
      </c>
      <c r="AK103" s="28">
        <v>0</v>
      </c>
      <c r="AL103" s="28"/>
      <c r="AM103" s="28">
        <f t="shared" si="141"/>
        <v>0</v>
      </c>
      <c r="AN103" s="28">
        <v>0</v>
      </c>
      <c r="AO103" s="28"/>
      <c r="AP103" s="28">
        <f t="shared" si="142"/>
        <v>0</v>
      </c>
      <c r="AQ103" s="28">
        <v>0</v>
      </c>
      <c r="AR103" s="28">
        <v>109.16</v>
      </c>
      <c r="AS103" s="28">
        <f t="shared" si="144"/>
        <v>109.16</v>
      </c>
      <c r="AT103" s="28">
        <f t="shared" si="143"/>
        <v>1080.8699999999999</v>
      </c>
      <c r="AU103" s="28">
        <f t="shared" si="143"/>
        <v>-941.28000000000009</v>
      </c>
      <c r="AV103" s="29">
        <f t="shared" si="143"/>
        <v>139.58999999999992</v>
      </c>
      <c r="AX103" t="s">
        <v>242</v>
      </c>
      <c r="AY103" t="s">
        <v>36</v>
      </c>
      <c r="AZ103" t="s">
        <v>243</v>
      </c>
      <c r="BA103" t="s">
        <v>244</v>
      </c>
    </row>
    <row r="104" spans="1:53" s="37" customFormat="1" ht="76.5" customHeight="1">
      <c r="A104" s="25"/>
      <c r="B104" s="38" t="s">
        <v>320</v>
      </c>
      <c r="C104" s="38">
        <v>32399</v>
      </c>
      <c r="D104" s="27" t="s">
        <v>180</v>
      </c>
      <c r="E104" s="28">
        <v>0</v>
      </c>
      <c r="F104" s="28"/>
      <c r="G104" s="28">
        <f t="shared" si="130"/>
        <v>0</v>
      </c>
      <c r="H104" s="28">
        <v>8.16</v>
      </c>
      <c r="I104" s="28">
        <f t="shared" si="131"/>
        <v>8.16</v>
      </c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>
        <v>65.959999999999994</v>
      </c>
      <c r="U104" s="28">
        <v>65.959999999999994</v>
      </c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>
        <v>265.88</v>
      </c>
      <c r="AS104" s="28">
        <v>265.88</v>
      </c>
      <c r="AT104" s="28"/>
      <c r="AU104" s="28">
        <f t="shared" si="143"/>
        <v>340</v>
      </c>
      <c r="AV104" s="29">
        <v>340</v>
      </c>
    </row>
    <row r="105" spans="1:53" ht="26.25">
      <c r="A105" s="30" t="s">
        <v>257</v>
      </c>
      <c r="B105" s="26"/>
      <c r="C105" s="26"/>
      <c r="D105" s="26"/>
      <c r="E105" s="23">
        <f>SUM(E106)</f>
        <v>25000</v>
      </c>
      <c r="F105" s="23">
        <f t="shared" ref="F105:AV105" si="145">SUM(F106)</f>
        <v>0</v>
      </c>
      <c r="G105" s="23">
        <f t="shared" si="145"/>
        <v>25000</v>
      </c>
      <c r="H105" s="23">
        <f t="shared" si="145"/>
        <v>-25000</v>
      </c>
      <c r="I105" s="23">
        <f t="shared" si="145"/>
        <v>0</v>
      </c>
      <c r="J105" s="23">
        <f t="shared" si="145"/>
        <v>0</v>
      </c>
      <c r="K105" s="23">
        <f t="shared" si="145"/>
        <v>0</v>
      </c>
      <c r="L105" s="23">
        <f t="shared" si="145"/>
        <v>0</v>
      </c>
      <c r="M105" s="23">
        <f t="shared" si="145"/>
        <v>0</v>
      </c>
      <c r="N105" s="23">
        <f t="shared" si="145"/>
        <v>0</v>
      </c>
      <c r="O105" s="23">
        <f t="shared" si="145"/>
        <v>0</v>
      </c>
      <c r="P105" s="23">
        <f t="shared" si="145"/>
        <v>0</v>
      </c>
      <c r="Q105" s="23">
        <f t="shared" si="145"/>
        <v>0</v>
      </c>
      <c r="R105" s="23">
        <f t="shared" si="145"/>
        <v>0</v>
      </c>
      <c r="S105" s="23">
        <f t="shared" si="145"/>
        <v>0</v>
      </c>
      <c r="T105" s="23">
        <f t="shared" si="145"/>
        <v>2799.3</v>
      </c>
      <c r="U105" s="23">
        <f t="shared" si="145"/>
        <v>2799.3</v>
      </c>
      <c r="V105" s="23">
        <f t="shared" si="145"/>
        <v>0</v>
      </c>
      <c r="W105" s="23">
        <f t="shared" si="145"/>
        <v>0</v>
      </c>
      <c r="X105" s="23">
        <f t="shared" si="145"/>
        <v>0</v>
      </c>
      <c r="Y105" s="23">
        <f t="shared" si="145"/>
        <v>0</v>
      </c>
      <c r="Z105" s="23">
        <f t="shared" si="145"/>
        <v>0</v>
      </c>
      <c r="AA105" s="23">
        <f t="shared" si="145"/>
        <v>0</v>
      </c>
      <c r="AB105" s="23">
        <f t="shared" si="145"/>
        <v>0</v>
      </c>
      <c r="AC105" s="23">
        <f t="shared" si="145"/>
        <v>0</v>
      </c>
      <c r="AD105" s="23">
        <f t="shared" si="145"/>
        <v>0</v>
      </c>
      <c r="AE105" s="23">
        <f t="shared" si="145"/>
        <v>0</v>
      </c>
      <c r="AF105" s="23">
        <f t="shared" si="145"/>
        <v>0</v>
      </c>
      <c r="AG105" s="23">
        <f t="shared" si="145"/>
        <v>0</v>
      </c>
      <c r="AH105" s="23">
        <f t="shared" si="145"/>
        <v>0</v>
      </c>
      <c r="AI105" s="23">
        <f t="shared" si="145"/>
        <v>0</v>
      </c>
      <c r="AJ105" s="23">
        <f t="shared" si="145"/>
        <v>0</v>
      </c>
      <c r="AK105" s="23">
        <f t="shared" si="145"/>
        <v>0</v>
      </c>
      <c r="AL105" s="23">
        <f t="shared" si="145"/>
        <v>0</v>
      </c>
      <c r="AM105" s="23">
        <f t="shared" si="145"/>
        <v>0</v>
      </c>
      <c r="AN105" s="23">
        <f t="shared" si="145"/>
        <v>0</v>
      </c>
      <c r="AO105" s="23">
        <f t="shared" si="145"/>
        <v>0</v>
      </c>
      <c r="AP105" s="23">
        <f t="shared" si="145"/>
        <v>0</v>
      </c>
      <c r="AQ105" s="23">
        <f t="shared" si="145"/>
        <v>0</v>
      </c>
      <c r="AR105" s="23">
        <f t="shared" si="145"/>
        <v>8397.9</v>
      </c>
      <c r="AS105" s="23">
        <f t="shared" si="145"/>
        <v>8397.9</v>
      </c>
      <c r="AT105" s="23">
        <f t="shared" si="145"/>
        <v>25000</v>
      </c>
      <c r="AU105" s="23">
        <f t="shared" si="145"/>
        <v>-13802.800000000001</v>
      </c>
      <c r="AV105" s="24">
        <f t="shared" si="145"/>
        <v>11197.2</v>
      </c>
    </row>
    <row r="106" spans="1:53" ht="26.25">
      <c r="A106" s="25"/>
      <c r="B106" s="26">
        <v>42053</v>
      </c>
      <c r="C106" s="26">
        <v>32224</v>
      </c>
      <c r="D106" s="26" t="s">
        <v>84</v>
      </c>
      <c r="E106" s="28">
        <v>25000</v>
      </c>
      <c r="F106" s="28"/>
      <c r="G106" s="28">
        <f>E106</f>
        <v>25000</v>
      </c>
      <c r="H106" s="28">
        <v>-25000</v>
      </c>
      <c r="I106" s="28">
        <f>G106+H106</f>
        <v>0</v>
      </c>
      <c r="J106" s="28"/>
      <c r="K106" s="28"/>
      <c r="L106" s="28">
        <f>J106+K106</f>
        <v>0</v>
      </c>
      <c r="M106" s="28"/>
      <c r="N106" s="28"/>
      <c r="O106" s="28">
        <f>M106+N106</f>
        <v>0</v>
      </c>
      <c r="P106" s="28"/>
      <c r="Q106" s="28"/>
      <c r="R106" s="28">
        <f>P106+Q106</f>
        <v>0</v>
      </c>
      <c r="S106" s="28"/>
      <c r="T106" s="28">
        <v>2799.3</v>
      </c>
      <c r="U106" s="28">
        <f>S106+T106</f>
        <v>2799.3</v>
      </c>
      <c r="V106" s="28"/>
      <c r="W106" s="28"/>
      <c r="X106" s="28">
        <f>V106+W106</f>
        <v>0</v>
      </c>
      <c r="Y106" s="28"/>
      <c r="Z106" s="28"/>
      <c r="AA106" s="28">
        <f>Y106+Z106</f>
        <v>0</v>
      </c>
      <c r="AB106" s="28"/>
      <c r="AC106" s="28"/>
      <c r="AD106" s="28">
        <f>AB106+AC106</f>
        <v>0</v>
      </c>
      <c r="AE106" s="28"/>
      <c r="AF106" s="28"/>
      <c r="AG106" s="28">
        <f>AE106+AF106</f>
        <v>0</v>
      </c>
      <c r="AH106" s="28"/>
      <c r="AI106" s="28"/>
      <c r="AJ106" s="28">
        <f>AH106+AI106</f>
        <v>0</v>
      </c>
      <c r="AK106" s="28"/>
      <c r="AL106" s="28"/>
      <c r="AM106" s="28">
        <f>AK106+AL106</f>
        <v>0</v>
      </c>
      <c r="AN106" s="28"/>
      <c r="AO106" s="28"/>
      <c r="AP106" s="28">
        <f>AN106+AO106</f>
        <v>0</v>
      </c>
      <c r="AQ106" s="28"/>
      <c r="AR106" s="28">
        <v>8397.9</v>
      </c>
      <c r="AS106" s="28">
        <f>AQ106+AR106</f>
        <v>8397.9</v>
      </c>
      <c r="AT106" s="28">
        <f>G106+J106+M106+P106+S106+V106+Y106+AB106+AE106+AH106+AK106+AN106+AQ106</f>
        <v>25000</v>
      </c>
      <c r="AU106" s="28">
        <f>H106+K106+N106+Q106+T106+W106+Z106+AC106+AF106+AI106+AL106+AO106+AR106</f>
        <v>-13802.800000000001</v>
      </c>
      <c r="AV106" s="29">
        <f>I106+L106+O106+R106+U106+X106+AA106+AD106+AG106+AJ106+AM106+AP106+AS106</f>
        <v>11197.2</v>
      </c>
    </row>
    <row r="107" spans="1:53" ht="26.25">
      <c r="A107" s="30" t="s">
        <v>259</v>
      </c>
      <c r="B107" s="26"/>
      <c r="C107" s="26"/>
      <c r="D107" s="26"/>
      <c r="E107" s="23">
        <f>SUM(E108:E113)</f>
        <v>50000</v>
      </c>
      <c r="F107" s="23">
        <f t="shared" ref="F107" si="146">SUM(F108:F113)</f>
        <v>0</v>
      </c>
      <c r="G107" s="23">
        <f t="shared" ref="G107" si="147">SUM(G108:G113)</f>
        <v>50000</v>
      </c>
      <c r="H107" s="23">
        <f t="shared" ref="H107" si="148">SUM(H108:H113)</f>
        <v>-50000</v>
      </c>
      <c r="I107" s="23">
        <f t="shared" ref="I107" si="149">SUM(I108:I113)</f>
        <v>0</v>
      </c>
      <c r="J107" s="23">
        <f t="shared" ref="J107" si="150">SUM(J108:J113)</f>
        <v>0</v>
      </c>
      <c r="K107" s="23">
        <f t="shared" ref="K107" si="151">SUM(K108:K113)</f>
        <v>0</v>
      </c>
      <c r="L107" s="23">
        <f t="shared" ref="L107" si="152">SUM(L108:L113)</f>
        <v>0</v>
      </c>
      <c r="M107" s="23">
        <f t="shared" ref="M107" si="153">SUM(M108:M113)</f>
        <v>0</v>
      </c>
      <c r="N107" s="23">
        <f t="shared" ref="N107" si="154">SUM(N108:N113)</f>
        <v>0</v>
      </c>
      <c r="O107" s="23">
        <f t="shared" ref="O107" si="155">SUM(O108:O113)</f>
        <v>0</v>
      </c>
      <c r="P107" s="23">
        <f t="shared" ref="P107" si="156">SUM(P108:P113)</f>
        <v>0</v>
      </c>
      <c r="Q107" s="23">
        <f t="shared" ref="Q107" si="157">SUM(Q108:Q113)</f>
        <v>0</v>
      </c>
      <c r="R107" s="23">
        <f t="shared" ref="R107" si="158">SUM(R108:R113)</f>
        <v>0</v>
      </c>
      <c r="S107" s="23">
        <f t="shared" ref="S107" si="159">SUM(S108:S113)</f>
        <v>0</v>
      </c>
      <c r="T107" s="23">
        <f t="shared" ref="T107" si="160">SUM(T108:T113)</f>
        <v>5855.91</v>
      </c>
      <c r="U107" s="23">
        <f t="shared" ref="U107" si="161">SUM(U108:U113)</f>
        <v>5855.91</v>
      </c>
      <c r="V107" s="23">
        <f t="shared" ref="V107" si="162">SUM(V108:V113)</f>
        <v>0</v>
      </c>
      <c r="W107" s="23">
        <f t="shared" ref="W107" si="163">SUM(W108:W113)</f>
        <v>0</v>
      </c>
      <c r="X107" s="23">
        <f t="shared" ref="X107" si="164">SUM(X108:X113)</f>
        <v>0</v>
      </c>
      <c r="Y107" s="23">
        <f t="shared" ref="Y107" si="165">SUM(Y108:Y113)</f>
        <v>0</v>
      </c>
      <c r="Z107" s="23">
        <f t="shared" ref="Z107" si="166">SUM(Z108:Z113)</f>
        <v>0</v>
      </c>
      <c r="AA107" s="23">
        <f t="shared" ref="AA107" si="167">SUM(AA108:AA113)</f>
        <v>0</v>
      </c>
      <c r="AB107" s="23">
        <f t="shared" ref="AB107" si="168">SUM(AB108:AB113)</f>
        <v>0</v>
      </c>
      <c r="AC107" s="23">
        <f t="shared" ref="AC107" si="169">SUM(AC108:AC113)</f>
        <v>0</v>
      </c>
      <c r="AD107" s="23">
        <f t="shared" ref="AD107" si="170">SUM(AD108:AD113)</f>
        <v>0</v>
      </c>
      <c r="AE107" s="23">
        <f t="shared" ref="AE107" si="171">SUM(AE108:AE113)</f>
        <v>0</v>
      </c>
      <c r="AF107" s="23">
        <f t="shared" ref="AF107" si="172">SUM(AF108:AF113)</f>
        <v>0</v>
      </c>
      <c r="AG107" s="23">
        <f t="shared" ref="AG107" si="173">SUM(AG108:AG113)</f>
        <v>0</v>
      </c>
      <c r="AH107" s="23">
        <f t="shared" ref="AH107" si="174">SUM(AH108:AH113)</f>
        <v>0</v>
      </c>
      <c r="AI107" s="23">
        <f t="shared" ref="AI107" si="175">SUM(AI108:AI113)</f>
        <v>0</v>
      </c>
      <c r="AJ107" s="23">
        <f t="shared" ref="AJ107" si="176">SUM(AJ108:AJ113)</f>
        <v>0</v>
      </c>
      <c r="AK107" s="23">
        <f t="shared" ref="AK107" si="177">SUM(AK108:AK113)</f>
        <v>0</v>
      </c>
      <c r="AL107" s="23">
        <f t="shared" ref="AL107" si="178">SUM(AL108:AL113)</f>
        <v>0</v>
      </c>
      <c r="AM107" s="23">
        <f t="shared" ref="AM107" si="179">SUM(AM108:AM113)</f>
        <v>0</v>
      </c>
      <c r="AN107" s="23">
        <f t="shared" ref="AN107" si="180">SUM(AN108:AN113)</f>
        <v>0</v>
      </c>
      <c r="AO107" s="23">
        <f t="shared" ref="AO107" si="181">SUM(AO108:AO113)</f>
        <v>0</v>
      </c>
      <c r="AP107" s="23">
        <f t="shared" ref="AP107" si="182">SUM(AP108:AP113)</f>
        <v>0</v>
      </c>
      <c r="AQ107" s="23">
        <f t="shared" ref="AQ107" si="183">SUM(AQ108:AQ113)</f>
        <v>0</v>
      </c>
      <c r="AR107" s="23">
        <f t="shared" ref="AR107" si="184">SUM(AR108:AR113)</f>
        <v>33183.480000000003</v>
      </c>
      <c r="AS107" s="23">
        <f t="shared" ref="AS107" si="185">SUM(AS108:AS113)</f>
        <v>33183.480000000003</v>
      </c>
      <c r="AT107" s="23">
        <f t="shared" ref="AT107" si="186">SUM(AT108:AT113)</f>
        <v>50000</v>
      </c>
      <c r="AU107" s="23">
        <f t="shared" ref="AU107" si="187">SUM(AU108:AU113)</f>
        <v>-10960.609999999993</v>
      </c>
      <c r="AV107" s="24">
        <f t="shared" ref="AV107" si="188">SUM(AV108:AV113)</f>
        <v>39039.39</v>
      </c>
    </row>
    <row r="108" spans="1:53" ht="26.25">
      <c r="A108" s="25"/>
      <c r="B108" s="26">
        <v>41996</v>
      </c>
      <c r="C108" s="26">
        <v>37224</v>
      </c>
      <c r="D108" s="26" t="s">
        <v>258</v>
      </c>
      <c r="E108" s="28">
        <v>50000</v>
      </c>
      <c r="F108" s="28"/>
      <c r="G108" s="28">
        <f>E108</f>
        <v>50000</v>
      </c>
      <c r="H108" s="28">
        <v>-50000</v>
      </c>
      <c r="I108" s="28">
        <f>G108+H108</f>
        <v>0</v>
      </c>
      <c r="J108" s="28"/>
      <c r="K108" s="28"/>
      <c r="L108" s="28">
        <f>J108+K108</f>
        <v>0</v>
      </c>
      <c r="M108" s="28"/>
      <c r="N108" s="28"/>
      <c r="O108" s="28">
        <f>M108+N108</f>
        <v>0</v>
      </c>
      <c r="P108" s="28"/>
      <c r="Q108" s="28"/>
      <c r="R108" s="28">
        <f>P108+Q108</f>
        <v>0</v>
      </c>
      <c r="S108" s="28"/>
      <c r="T108" s="28">
        <v>5855.91</v>
      </c>
      <c r="U108" s="28">
        <f>S108+T108</f>
        <v>5855.91</v>
      </c>
      <c r="V108" s="28"/>
      <c r="W108" s="28"/>
      <c r="X108" s="28">
        <f>V108+W108</f>
        <v>0</v>
      </c>
      <c r="Y108" s="28"/>
      <c r="Z108" s="28"/>
      <c r="AA108" s="28">
        <f>Y108+Z108</f>
        <v>0</v>
      </c>
      <c r="AB108" s="28"/>
      <c r="AC108" s="28"/>
      <c r="AD108" s="28">
        <f>AB108+AC108</f>
        <v>0</v>
      </c>
      <c r="AE108" s="28"/>
      <c r="AF108" s="28"/>
      <c r="AG108" s="28">
        <f>AE108+AF108</f>
        <v>0</v>
      </c>
      <c r="AH108" s="28"/>
      <c r="AI108" s="28"/>
      <c r="AJ108" s="28">
        <f>AH108+AI108</f>
        <v>0</v>
      </c>
      <c r="AK108" s="28"/>
      <c r="AL108" s="28"/>
      <c r="AM108" s="28">
        <f>AK108+AL108</f>
        <v>0</v>
      </c>
      <c r="AN108" s="28"/>
      <c r="AO108" s="28"/>
      <c r="AP108" s="28">
        <f>AN108+AO108</f>
        <v>0</v>
      </c>
      <c r="AQ108" s="28"/>
      <c r="AR108" s="28">
        <v>33183.480000000003</v>
      </c>
      <c r="AS108" s="28">
        <f>AQ108+AR108</f>
        <v>33183.480000000003</v>
      </c>
      <c r="AT108" s="28">
        <f>G108+J108+M108+P108+S108+V108+Y108+AB108+AE108+AH108+AK108+AN108+AQ108</f>
        <v>50000</v>
      </c>
      <c r="AU108" s="28">
        <f>H108+K108+N108+Q108+T108+W108+Z108+AC108+AF108+AI108+AL108+AO108+AR108</f>
        <v>-10960.609999999993</v>
      </c>
      <c r="AV108" s="29">
        <f>I108+L108+O108+R108+U108+X108+AA108+AD108+AG108+AJ108+AM108+AP108+AS108</f>
        <v>39039.39</v>
      </c>
    </row>
    <row r="109" spans="1:53" ht="26.25">
      <c r="A109" s="30" t="s">
        <v>260</v>
      </c>
      <c r="B109" s="26"/>
      <c r="C109" s="26"/>
      <c r="D109" s="26"/>
      <c r="E109" s="23">
        <f>SUM(E110:E115)</f>
        <v>0</v>
      </c>
      <c r="F109" s="23">
        <f t="shared" ref="F109" si="189">SUM(F110:F115)</f>
        <v>0</v>
      </c>
      <c r="G109" s="23">
        <f t="shared" ref="G109" si="190">SUM(G110:G115)</f>
        <v>0</v>
      </c>
      <c r="H109" s="23">
        <f t="shared" ref="H109" si="191">SUM(H110:H115)</f>
        <v>0</v>
      </c>
      <c r="I109" s="23">
        <f t="shared" ref="I109" si="192">SUM(I110:I115)</f>
        <v>0</v>
      </c>
      <c r="J109" s="23">
        <f t="shared" ref="J109" si="193">SUM(J110:J115)</f>
        <v>0</v>
      </c>
      <c r="K109" s="23">
        <f t="shared" ref="K109" si="194">SUM(K110:K115)</f>
        <v>0</v>
      </c>
      <c r="L109" s="23">
        <f t="shared" ref="L109" si="195">SUM(L110:L115)</f>
        <v>0</v>
      </c>
      <c r="M109" s="23">
        <f t="shared" ref="M109" si="196">SUM(M110:M115)</f>
        <v>0</v>
      </c>
      <c r="N109" s="23">
        <f t="shared" ref="N109" si="197">SUM(N110:N115)</f>
        <v>0</v>
      </c>
      <c r="O109" s="23">
        <f t="shared" ref="O109" si="198">SUM(O110:O115)</f>
        <v>0</v>
      </c>
      <c r="P109" s="23">
        <f t="shared" ref="P109" si="199">SUM(P110:P115)</f>
        <v>0</v>
      </c>
      <c r="Q109" s="23">
        <f t="shared" ref="Q109" si="200">SUM(Q110:Q115)</f>
        <v>0</v>
      </c>
      <c r="R109" s="23">
        <f t="shared" ref="R109" si="201">SUM(R110:R115)</f>
        <v>0</v>
      </c>
      <c r="S109" s="23">
        <f t="shared" ref="S109" si="202">SUM(S110:S115)</f>
        <v>0</v>
      </c>
      <c r="T109" s="23">
        <f t="shared" ref="T109" si="203">SUM(T110:T115)</f>
        <v>0</v>
      </c>
      <c r="U109" s="23">
        <f t="shared" ref="U109" si="204">SUM(U110:U115)</f>
        <v>0</v>
      </c>
      <c r="V109" s="23">
        <f t="shared" ref="V109" si="205">SUM(V110:V115)</f>
        <v>0</v>
      </c>
      <c r="W109" s="23">
        <f t="shared" ref="W109" si="206">SUM(W110:W115)</f>
        <v>0</v>
      </c>
      <c r="X109" s="23">
        <f t="shared" ref="X109" si="207">SUM(X110:X115)</f>
        <v>0</v>
      </c>
      <c r="Y109" s="23">
        <f t="shared" ref="Y109" si="208">SUM(Y110:Y115)</f>
        <v>0</v>
      </c>
      <c r="Z109" s="23">
        <f t="shared" ref="Z109" si="209">SUM(Z110:Z115)</f>
        <v>0</v>
      </c>
      <c r="AA109" s="23">
        <f t="shared" ref="AA109" si="210">SUM(AA110:AA115)</f>
        <v>0</v>
      </c>
      <c r="AB109" s="23">
        <f t="shared" ref="AB109" si="211">SUM(AB110:AB115)</f>
        <v>0</v>
      </c>
      <c r="AC109" s="23">
        <f t="shared" ref="AC109" si="212">SUM(AC110:AC115)</f>
        <v>0</v>
      </c>
      <c r="AD109" s="23">
        <f t="shared" ref="AD109" si="213">SUM(AD110:AD115)</f>
        <v>0</v>
      </c>
      <c r="AE109" s="23">
        <f t="shared" ref="AE109" si="214">SUM(AE110:AE115)</f>
        <v>0</v>
      </c>
      <c r="AF109" s="23">
        <f t="shared" ref="AF109" si="215">SUM(AF110:AF115)</f>
        <v>0</v>
      </c>
      <c r="AG109" s="23">
        <f t="shared" ref="AG109" si="216">SUM(AG110:AG115)</f>
        <v>0</v>
      </c>
      <c r="AH109" s="23">
        <f t="shared" ref="AH109" si="217">SUM(AH110:AH115)</f>
        <v>0</v>
      </c>
      <c r="AI109" s="23">
        <f t="shared" ref="AI109" si="218">SUM(AI110:AI115)</f>
        <v>0</v>
      </c>
      <c r="AJ109" s="23">
        <f t="shared" ref="AJ109" si="219">SUM(AJ110:AJ115)</f>
        <v>0</v>
      </c>
      <c r="AK109" s="23">
        <f t="shared" ref="AK109" si="220">SUM(AK110:AK115)</f>
        <v>0</v>
      </c>
      <c r="AL109" s="23">
        <f t="shared" ref="AL109" si="221">SUM(AL110:AL115)</f>
        <v>0</v>
      </c>
      <c r="AM109" s="23">
        <f t="shared" ref="AM109" si="222">SUM(AM110:AM115)</f>
        <v>0</v>
      </c>
      <c r="AN109" s="23">
        <f t="shared" ref="AN109" si="223">SUM(AN110:AN115)</f>
        <v>0</v>
      </c>
      <c r="AO109" s="23">
        <f t="shared" ref="AO109" si="224">SUM(AO110:AO115)</f>
        <v>0</v>
      </c>
      <c r="AP109" s="23">
        <f t="shared" ref="AP109" si="225">SUM(AP110:AP115)</f>
        <v>0</v>
      </c>
      <c r="AQ109" s="23">
        <f t="shared" ref="AQ109" si="226">SUM(AQ110:AQ115)</f>
        <v>0</v>
      </c>
      <c r="AR109" s="23">
        <f t="shared" ref="AR109" si="227">SUM(AR110:AR115)</f>
        <v>0</v>
      </c>
      <c r="AS109" s="23">
        <f t="shared" ref="AS109" si="228">SUM(AS110:AS115)</f>
        <v>0</v>
      </c>
      <c r="AT109" s="23">
        <f t="shared" ref="AT109" si="229">SUM(AT110:AT115)</f>
        <v>0</v>
      </c>
      <c r="AU109" s="23">
        <f t="shared" ref="AU109" si="230">SUM(AU110:AU115)</f>
        <v>0</v>
      </c>
      <c r="AV109" s="24">
        <f t="shared" ref="AV109" si="231">SUM(AV110:AV115)</f>
        <v>0</v>
      </c>
    </row>
    <row r="110" spans="1:53" ht="26.25">
      <c r="A110" s="31"/>
      <c r="B110" s="32"/>
      <c r="C110" s="32">
        <v>37224</v>
      </c>
      <c r="D110" s="32" t="s">
        <v>258</v>
      </c>
      <c r="E110" s="33"/>
      <c r="F110" s="33"/>
      <c r="G110" s="33">
        <f>E110</f>
        <v>0</v>
      </c>
      <c r="H110" s="33"/>
      <c r="I110" s="33">
        <f>G110+H110</f>
        <v>0</v>
      </c>
      <c r="J110" s="33"/>
      <c r="K110" s="33"/>
      <c r="L110" s="33">
        <f>J110+K110</f>
        <v>0</v>
      </c>
      <c r="M110" s="33"/>
      <c r="N110" s="33"/>
      <c r="O110" s="33">
        <f>M110+N110</f>
        <v>0</v>
      </c>
      <c r="P110" s="33"/>
      <c r="Q110" s="33"/>
      <c r="R110" s="33">
        <f>P110+Q110</f>
        <v>0</v>
      </c>
      <c r="S110" s="33"/>
      <c r="T110" s="33"/>
      <c r="U110" s="33">
        <f>S110+T110</f>
        <v>0</v>
      </c>
      <c r="V110" s="33"/>
      <c r="W110" s="33"/>
      <c r="X110" s="33">
        <f>V110+W110</f>
        <v>0</v>
      </c>
      <c r="Y110" s="33"/>
      <c r="Z110" s="33"/>
      <c r="AA110" s="33">
        <f>Y110+Z110</f>
        <v>0</v>
      </c>
      <c r="AB110" s="33"/>
      <c r="AC110" s="33"/>
      <c r="AD110" s="33">
        <f>AB110+AC110</f>
        <v>0</v>
      </c>
      <c r="AE110" s="33"/>
      <c r="AF110" s="33"/>
      <c r="AG110" s="33">
        <f>AE110+AF110</f>
        <v>0</v>
      </c>
      <c r="AH110" s="33"/>
      <c r="AI110" s="33"/>
      <c r="AJ110" s="33">
        <f>AH110+AI110</f>
        <v>0</v>
      </c>
      <c r="AK110" s="33"/>
      <c r="AL110" s="33"/>
      <c r="AM110" s="33">
        <f>AK110+AL110</f>
        <v>0</v>
      </c>
      <c r="AN110" s="33"/>
      <c r="AO110" s="33"/>
      <c r="AP110" s="33">
        <f>AN110+AO110</f>
        <v>0</v>
      </c>
      <c r="AQ110" s="33"/>
      <c r="AR110" s="33"/>
      <c r="AS110" s="33">
        <f>AQ110+AR110</f>
        <v>0</v>
      </c>
      <c r="AT110" s="33">
        <f>G110+J110+M110+P110+S110+V110+Y110+AB110+AE110+AH110+AK110+AN110+AQ110</f>
        <v>0</v>
      </c>
      <c r="AU110" s="33">
        <f>H110+K110+N110+Q110+T110+W110+Z110+AC110+AF110+AI110+AL110+AO110+AR110</f>
        <v>0</v>
      </c>
      <c r="AV110" s="34">
        <f>I110+L110+O110+R110+U110+X110+AA110+AD110+AG110+AJ110+AM110+AP110+AS110</f>
        <v>0</v>
      </c>
    </row>
    <row r="111" spans="1:53" ht="26.2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</row>
  </sheetData>
  <mergeCells count="45">
    <mergeCell ref="AT1:AV2"/>
    <mergeCell ref="G2:I2"/>
    <mergeCell ref="J2:L2"/>
    <mergeCell ref="M2:O2"/>
    <mergeCell ref="P2:R2"/>
    <mergeCell ref="S2:U2"/>
    <mergeCell ref="V2:X2"/>
    <mergeCell ref="Y2:AA2"/>
    <mergeCell ref="AB2:AD2"/>
    <mergeCell ref="AE2:AG2"/>
    <mergeCell ref="AH2:AJ2"/>
    <mergeCell ref="AK2:AM2"/>
    <mergeCell ref="AN2:AP2"/>
    <mergeCell ref="AQ2:AS2"/>
    <mergeCell ref="AE1:AG1"/>
    <mergeCell ref="AH1:AJ1"/>
    <mergeCell ref="AK1:AM1"/>
    <mergeCell ref="AN1:AP1"/>
    <mergeCell ref="AQ1:AS1"/>
    <mergeCell ref="P1:R1"/>
    <mergeCell ref="S1:U1"/>
    <mergeCell ref="V1:X1"/>
    <mergeCell ref="Y1:AA1"/>
    <mergeCell ref="AB1:AD1"/>
    <mergeCell ref="E1:E2"/>
    <mergeCell ref="F1:F2"/>
    <mergeCell ref="G1:I1"/>
    <mergeCell ref="J1:L1"/>
    <mergeCell ref="M1:O1"/>
    <mergeCell ref="A95:D95"/>
    <mergeCell ref="A96:D96"/>
    <mergeCell ref="A97:D97"/>
    <mergeCell ref="B1:B3"/>
    <mergeCell ref="C1:C3"/>
    <mergeCell ref="D1:D3"/>
    <mergeCell ref="A22:D22"/>
    <mergeCell ref="A23:D23"/>
    <mergeCell ref="A24:D24"/>
    <mergeCell ref="A26:D26"/>
    <mergeCell ref="A88:D88"/>
    <mergeCell ref="A4:D4"/>
    <mergeCell ref="A5:D5"/>
    <mergeCell ref="A6:D6"/>
    <mergeCell ref="A7:D7"/>
    <mergeCell ref="A8:D8"/>
  </mergeCells>
  <pageMargins left="0.70866141732283472" right="0.70866141732283472" top="0.74803149606299213" bottom="0.74803149606299213" header="0.31496062992125984" footer="0.31496062992125984"/>
  <pageSetup scale="2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PRIHODI</vt:lpstr>
      <vt:lpstr>RASHODI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grad1</dc:creator>
  <cp:lastModifiedBy>korisnik</cp:lastModifiedBy>
  <cp:lastPrinted>2019-06-12T06:39:22Z</cp:lastPrinted>
  <dcterms:created xsi:type="dcterms:W3CDTF">2019-05-31T08:30:17Z</dcterms:created>
  <dcterms:modified xsi:type="dcterms:W3CDTF">2019-06-12T07:12:34Z</dcterms:modified>
</cp:coreProperties>
</file>