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ILVIJA\Documents\IZVRŠENJE FIN. PLANA 01.01.-30.06.2020. OŠ Bartola Kašića, Vinkovci\"/>
    </mc:Choice>
  </mc:AlternateContent>
  <bookViews>
    <workbookView xWindow="1170" yWindow="1170" windowWidth="21600" windowHeight="11385" activeTab="1"/>
  </bookViews>
  <sheets>
    <sheet name="PRIHODI" sheetId="2" r:id="rId1"/>
    <sheet name="RASHODI" sheetId="1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N24" i="2" l="1"/>
  <c r="AN23" i="2"/>
  <c r="AK24" i="2"/>
  <c r="AK23" i="2"/>
  <c r="AH24" i="2"/>
  <c r="AH23" i="2"/>
  <c r="AE24" i="2"/>
  <c r="AE23" i="2"/>
  <c r="AB24" i="2"/>
  <c r="AB23" i="2"/>
  <c r="Y24" i="2"/>
  <c r="Y23" i="2"/>
  <c r="V24" i="2"/>
  <c r="V23" i="2"/>
  <c r="P24" i="2"/>
  <c r="P23" i="2"/>
  <c r="M24" i="2"/>
  <c r="M23" i="2"/>
  <c r="J24" i="2"/>
  <c r="J23" i="2"/>
  <c r="AR98" i="1" l="1"/>
  <c r="AR97" i="1" s="1"/>
  <c r="AQ98" i="1"/>
  <c r="AQ97" i="1" s="1"/>
  <c r="AN98" i="1"/>
  <c r="AN97" i="1" s="1"/>
  <c r="AK98" i="1"/>
  <c r="AH98" i="1"/>
  <c r="AH97" i="1" s="1"/>
  <c r="AE98" i="1"/>
  <c r="AB98" i="1"/>
  <c r="AB97" i="1" s="1"/>
  <c r="Y98" i="1"/>
  <c r="V98" i="1"/>
  <c r="V97" i="1" s="1"/>
  <c r="P98" i="1"/>
  <c r="P97" i="1" s="1"/>
  <c r="M98" i="1"/>
  <c r="M97" i="1" s="1"/>
  <c r="J98" i="1"/>
  <c r="G98" i="1"/>
  <c r="G97" i="1" s="1"/>
  <c r="AP97" i="1"/>
  <c r="AO97" i="1"/>
  <c r="AM97" i="1"/>
  <c r="AL97" i="1"/>
  <c r="AK97" i="1"/>
  <c r="AJ97" i="1"/>
  <c r="AI97" i="1"/>
  <c r="AG97" i="1"/>
  <c r="AF97" i="1"/>
  <c r="AE97" i="1"/>
  <c r="AD97" i="1"/>
  <c r="AC97" i="1"/>
  <c r="AA97" i="1"/>
  <c r="Z97" i="1"/>
  <c r="Y97" i="1"/>
  <c r="X97" i="1"/>
  <c r="W97" i="1"/>
  <c r="U97" i="1"/>
  <c r="T97" i="1"/>
  <c r="R97" i="1"/>
  <c r="Q97" i="1"/>
  <c r="O97" i="1"/>
  <c r="N97" i="1"/>
  <c r="L97" i="1"/>
  <c r="K97" i="1"/>
  <c r="J97" i="1"/>
  <c r="I97" i="1"/>
  <c r="H97" i="1"/>
  <c r="F97" i="1"/>
  <c r="E97" i="1"/>
  <c r="AT98" i="1" l="1"/>
  <c r="AT97" i="1" s="1"/>
  <c r="AR106" i="1"/>
  <c r="R99" i="1"/>
  <c r="AS85" i="1"/>
  <c r="E113" i="1"/>
  <c r="E109" i="1"/>
  <c r="F99" i="1"/>
  <c r="F96" i="1" s="1"/>
  <c r="E88" i="1"/>
  <c r="E26" i="1"/>
  <c r="E24" i="1"/>
  <c r="AS32" i="1"/>
  <c r="AS106" i="1"/>
  <c r="AT106" i="1"/>
  <c r="AS20" i="2"/>
  <c r="AK20" i="2"/>
  <c r="AH20" i="2"/>
  <c r="AE20" i="2"/>
  <c r="AB20" i="2"/>
  <c r="Y20" i="2"/>
  <c r="V20" i="2"/>
  <c r="P20" i="2"/>
  <c r="M20" i="2"/>
  <c r="J20" i="2"/>
  <c r="AR20" i="2"/>
  <c r="AS19" i="2"/>
  <c r="AQ19" i="2"/>
  <c r="AN19" i="2"/>
  <c r="AK19" i="2"/>
  <c r="AH19" i="2"/>
  <c r="AE19" i="2"/>
  <c r="AB19" i="2"/>
  <c r="Y19" i="2"/>
  <c r="V19" i="2"/>
  <c r="S19" i="2"/>
  <c r="P19" i="2"/>
  <c r="M19" i="2"/>
  <c r="J19" i="2"/>
  <c r="AR19" i="2"/>
  <c r="AS21" i="2"/>
  <c r="AK21" i="2"/>
  <c r="AH21" i="2"/>
  <c r="AE21" i="2"/>
  <c r="AB21" i="2"/>
  <c r="Y21" i="2"/>
  <c r="V21" i="2"/>
  <c r="P21" i="2"/>
  <c r="M21" i="2"/>
  <c r="J21" i="2"/>
  <c r="AR21" i="2"/>
  <c r="AS18" i="2"/>
  <c r="AQ18" i="2"/>
  <c r="AK18" i="2"/>
  <c r="AH18" i="2"/>
  <c r="AE18" i="2"/>
  <c r="AB18" i="2"/>
  <c r="Y18" i="2"/>
  <c r="V18" i="2"/>
  <c r="S18" i="2"/>
  <c r="P18" i="2"/>
  <c r="M18" i="2"/>
  <c r="J18" i="2"/>
  <c r="AR18" i="2"/>
  <c r="AS16" i="1"/>
  <c r="AQ16" i="1"/>
  <c r="AN16" i="1"/>
  <c r="AK16" i="1"/>
  <c r="AH16" i="1"/>
  <c r="AE16" i="1"/>
  <c r="AB16" i="1"/>
  <c r="Y16" i="1"/>
  <c r="V16" i="1"/>
  <c r="P16" i="1"/>
  <c r="M16" i="1"/>
  <c r="J16" i="1"/>
  <c r="AR16" i="1"/>
  <c r="AS11" i="1"/>
  <c r="AQ11" i="1"/>
  <c r="AN11" i="1"/>
  <c r="AK11" i="1"/>
  <c r="AH11" i="1"/>
  <c r="AE11" i="1"/>
  <c r="AB11" i="1"/>
  <c r="Y11" i="1"/>
  <c r="V11" i="1"/>
  <c r="P11" i="1"/>
  <c r="M11" i="1"/>
  <c r="J11" i="1"/>
  <c r="AR11" i="1"/>
  <c r="AS77" i="1"/>
  <c r="AQ77" i="1"/>
  <c r="AN77" i="1"/>
  <c r="AK77" i="1"/>
  <c r="AH77" i="1"/>
  <c r="AE77" i="1"/>
  <c r="AB77" i="1"/>
  <c r="Y77" i="1"/>
  <c r="V77" i="1"/>
  <c r="S77" i="1"/>
  <c r="P77" i="1"/>
  <c r="M77" i="1"/>
  <c r="J77" i="1"/>
  <c r="AR77" i="1"/>
  <c r="E95" i="1" l="1"/>
  <c r="E23" i="1"/>
  <c r="E22" i="1" s="1"/>
  <c r="G20" i="2"/>
  <c r="AT20" i="2" s="1"/>
  <c r="G19" i="2"/>
  <c r="AT19" i="2" s="1"/>
  <c r="G18" i="2"/>
  <c r="AT18" i="2" s="1"/>
  <c r="G16" i="1"/>
  <c r="AT16" i="1" s="1"/>
  <c r="G11" i="1"/>
  <c r="AT11" i="1" s="1"/>
  <c r="AT77" i="1"/>
  <c r="AS22" i="2"/>
  <c r="AQ22" i="2"/>
  <c r="AN22" i="2"/>
  <c r="AK22" i="2"/>
  <c r="AH22" i="2"/>
  <c r="AE22" i="2"/>
  <c r="AB22" i="2"/>
  <c r="Y22" i="2"/>
  <c r="V22" i="2"/>
  <c r="P22" i="2"/>
  <c r="M22" i="2"/>
  <c r="J22" i="2"/>
  <c r="AR22" i="2"/>
  <c r="AS17" i="2"/>
  <c r="AQ17" i="2"/>
  <c r="AN17" i="2"/>
  <c r="AK17" i="2"/>
  <c r="AH17" i="2"/>
  <c r="AE17" i="2"/>
  <c r="AB17" i="2"/>
  <c r="Y17" i="2"/>
  <c r="V17" i="2"/>
  <c r="S17" i="2"/>
  <c r="P17" i="2"/>
  <c r="M17" i="2"/>
  <c r="J17" i="2"/>
  <c r="AR17" i="2"/>
  <c r="AS16" i="2"/>
  <c r="AQ16" i="2"/>
  <c r="AN16" i="2"/>
  <c r="AK16" i="2"/>
  <c r="AH16" i="2"/>
  <c r="AB16" i="2"/>
  <c r="Y16" i="2"/>
  <c r="V16" i="2"/>
  <c r="S16" i="2"/>
  <c r="P16" i="2"/>
  <c r="M16" i="2"/>
  <c r="J16" i="2"/>
  <c r="G16" i="2"/>
  <c r="AS15" i="2"/>
  <c r="AQ15" i="2"/>
  <c r="AN15" i="2"/>
  <c r="AK15" i="2"/>
  <c r="AH15" i="2"/>
  <c r="AB15" i="2"/>
  <c r="Y15" i="2"/>
  <c r="V15" i="2"/>
  <c r="S15" i="2"/>
  <c r="P15" i="2"/>
  <c r="M15" i="2"/>
  <c r="J15" i="2"/>
  <c r="AR15" i="2"/>
  <c r="AQ14" i="2"/>
  <c r="AN14" i="2"/>
  <c r="AK14" i="2"/>
  <c r="AH14" i="2"/>
  <c r="AB14" i="2"/>
  <c r="Y14" i="2"/>
  <c r="V14" i="2"/>
  <c r="S14" i="2"/>
  <c r="P14" i="2"/>
  <c r="M14" i="2"/>
  <c r="J14" i="2"/>
  <c r="G14" i="2"/>
  <c r="AS13" i="2"/>
  <c r="AQ13" i="2"/>
  <c r="AN13" i="2"/>
  <c r="AK13" i="2"/>
  <c r="AH13" i="2"/>
  <c r="AE13" i="2"/>
  <c r="AB13" i="2"/>
  <c r="Y13" i="2"/>
  <c r="S13" i="2"/>
  <c r="P13" i="2"/>
  <c r="M13" i="2"/>
  <c r="J13" i="2"/>
  <c r="G13" i="2"/>
  <c r="AS12" i="2"/>
  <c r="AQ12" i="2"/>
  <c r="AN12" i="2"/>
  <c r="AK12" i="2"/>
  <c r="AH12" i="2"/>
  <c r="AE12" i="2"/>
  <c r="AB12" i="2"/>
  <c r="Y12" i="2"/>
  <c r="S12" i="2"/>
  <c r="P12" i="2"/>
  <c r="M12" i="2"/>
  <c r="J12" i="2"/>
  <c r="AR12" i="2"/>
  <c r="AS11" i="2"/>
  <c r="AQ11" i="2"/>
  <c r="AN11" i="2"/>
  <c r="AK11" i="2"/>
  <c r="AH11" i="2"/>
  <c r="AE11" i="2"/>
  <c r="AB11" i="2"/>
  <c r="Y11" i="2"/>
  <c r="S11" i="2"/>
  <c r="P11" i="2"/>
  <c r="M11" i="2"/>
  <c r="J11" i="2"/>
  <c r="G11" i="2"/>
  <c r="AS10" i="2"/>
  <c r="AQ10" i="2"/>
  <c r="AN10" i="2"/>
  <c r="AK10" i="2"/>
  <c r="AH10" i="2"/>
  <c r="AE10" i="2"/>
  <c r="AB10" i="2"/>
  <c r="Y10" i="2"/>
  <c r="S10" i="2"/>
  <c r="P10" i="2"/>
  <c r="M10" i="2"/>
  <c r="J10" i="2"/>
  <c r="AR10" i="2"/>
  <c r="AS9" i="2"/>
  <c r="AQ9" i="2"/>
  <c r="AN9" i="2"/>
  <c r="AK9" i="2"/>
  <c r="AH9" i="2"/>
  <c r="AE9" i="2"/>
  <c r="AB9" i="2"/>
  <c r="Y9" i="2"/>
  <c r="V9" i="2"/>
  <c r="S9" i="2"/>
  <c r="P9" i="2"/>
  <c r="M9" i="2"/>
  <c r="J9" i="2"/>
  <c r="G9" i="2"/>
  <c r="AS8" i="2"/>
  <c r="AQ8" i="2"/>
  <c r="AN8" i="2"/>
  <c r="AK8" i="2"/>
  <c r="AH8" i="2"/>
  <c r="AE8" i="2"/>
  <c r="Y8" i="2"/>
  <c r="V8" i="2"/>
  <c r="S8" i="2"/>
  <c r="P8" i="2"/>
  <c r="M8" i="2"/>
  <c r="J8" i="2"/>
  <c r="AR8" i="2"/>
  <c r="AS7" i="2"/>
  <c r="AQ7" i="2"/>
  <c r="AN7" i="2"/>
  <c r="AK7" i="2"/>
  <c r="AH7" i="2"/>
  <c r="AE7" i="2"/>
  <c r="AB7" i="2"/>
  <c r="Y7" i="2"/>
  <c r="V7" i="2"/>
  <c r="P7" i="2"/>
  <c r="M7" i="2"/>
  <c r="J7" i="2"/>
  <c r="G7" i="2"/>
  <c r="AS6" i="2"/>
  <c r="AQ6" i="2"/>
  <c r="AN6" i="2"/>
  <c r="AK6" i="2"/>
  <c r="AH6" i="2"/>
  <c r="AE6" i="2"/>
  <c r="AB6" i="2"/>
  <c r="Y6" i="2"/>
  <c r="V6" i="2"/>
  <c r="S6" i="2"/>
  <c r="P6" i="2"/>
  <c r="J6" i="2"/>
  <c r="AR6" i="2"/>
  <c r="AS5" i="2"/>
  <c r="AQ5" i="2"/>
  <c r="AN5" i="2"/>
  <c r="AK5" i="2"/>
  <c r="AK4" i="2" s="1"/>
  <c r="AH5" i="2"/>
  <c r="AE5" i="2"/>
  <c r="AB5" i="2"/>
  <c r="Y5" i="2"/>
  <c r="V5" i="2"/>
  <c r="P5" i="2"/>
  <c r="P4" i="2" s="1"/>
  <c r="M5" i="2"/>
  <c r="J5" i="2"/>
  <c r="AR5" i="2"/>
  <c r="F4" i="2"/>
  <c r="H4" i="2"/>
  <c r="I4" i="2"/>
  <c r="N4" i="2"/>
  <c r="O4" i="2"/>
  <c r="W4" i="2"/>
  <c r="X4" i="2"/>
  <c r="Z4" i="2"/>
  <c r="AF4" i="2"/>
  <c r="AG4" i="2"/>
  <c r="AI4" i="2"/>
  <c r="AJ4" i="2"/>
  <c r="AT9" i="2" l="1"/>
  <c r="Y4" i="2"/>
  <c r="G12" i="2"/>
  <c r="AT12" i="2" s="1"/>
  <c r="G5" i="2"/>
  <c r="AT5" i="2"/>
  <c r="G6" i="2"/>
  <c r="AT6" i="2" s="1"/>
  <c r="AH4" i="2"/>
  <c r="AR11" i="2"/>
  <c r="AT16" i="2"/>
  <c r="G17" i="2"/>
  <c r="AT17" i="2" s="1"/>
  <c r="AT11" i="2"/>
  <c r="J4" i="2"/>
  <c r="AR16" i="2"/>
  <c r="AT7" i="2"/>
  <c r="G8" i="2"/>
  <c r="AT22" i="2"/>
  <c r="AR7" i="2"/>
  <c r="AR9" i="2"/>
  <c r="G10" i="2"/>
  <c r="AT10" i="2" s="1"/>
  <c r="AT13" i="2"/>
  <c r="AR14" i="2"/>
  <c r="G15" i="2"/>
  <c r="AT15" i="2" s="1"/>
  <c r="AT8" i="2"/>
  <c r="AT4" i="2" l="1"/>
  <c r="F109" i="1" l="1"/>
  <c r="H109" i="1"/>
  <c r="I109" i="1"/>
  <c r="K109" i="1"/>
  <c r="L109" i="1"/>
  <c r="N109" i="1"/>
  <c r="O109" i="1"/>
  <c r="T109" i="1"/>
  <c r="U109" i="1"/>
  <c r="W109" i="1"/>
  <c r="X109" i="1"/>
  <c r="Z109" i="1"/>
  <c r="AA109" i="1"/>
  <c r="AC109" i="1"/>
  <c r="AD109" i="1"/>
  <c r="AF109" i="1"/>
  <c r="AG109" i="1"/>
  <c r="AI109" i="1"/>
  <c r="AJ109" i="1"/>
  <c r="AL109" i="1"/>
  <c r="AM109" i="1"/>
  <c r="AO109" i="1"/>
  <c r="AP109" i="1"/>
  <c r="AS116" i="1"/>
  <c r="AS115" i="1" s="1"/>
  <c r="AN116" i="1"/>
  <c r="AN115" i="1" s="1"/>
  <c r="AK116" i="1"/>
  <c r="AK115" i="1" s="1"/>
  <c r="AH116" i="1"/>
  <c r="AH115" i="1" s="1"/>
  <c r="AE116" i="1"/>
  <c r="AE115" i="1" s="1"/>
  <c r="AB116" i="1"/>
  <c r="AB115" i="1" s="1"/>
  <c r="Y116" i="1"/>
  <c r="Y115" i="1" s="1"/>
  <c r="V116" i="1"/>
  <c r="S115" i="1"/>
  <c r="P116" i="1"/>
  <c r="P115" i="1" s="1"/>
  <c r="M116" i="1"/>
  <c r="M115" i="1" s="1"/>
  <c r="J116" i="1"/>
  <c r="AR116" i="1"/>
  <c r="AR115" i="1" s="1"/>
  <c r="AS114" i="1"/>
  <c r="AN114" i="1"/>
  <c r="AK114" i="1"/>
  <c r="AH114" i="1"/>
  <c r="AE114" i="1"/>
  <c r="AB114" i="1"/>
  <c r="Y114" i="1"/>
  <c r="V114" i="1"/>
  <c r="P114" i="1"/>
  <c r="M114" i="1"/>
  <c r="J114" i="1"/>
  <c r="G114" i="1"/>
  <c r="AS110" i="1"/>
  <c r="AS109" i="1" s="1"/>
  <c r="AQ109" i="1"/>
  <c r="AN110" i="1"/>
  <c r="AN109" i="1" s="1"/>
  <c r="AK110" i="1"/>
  <c r="AK109" i="1" s="1"/>
  <c r="AH110" i="1"/>
  <c r="AH109" i="1" s="1"/>
  <c r="AE110" i="1"/>
  <c r="AE109" i="1" s="1"/>
  <c r="AB110" i="1"/>
  <c r="AB109" i="1" s="1"/>
  <c r="Y110" i="1"/>
  <c r="Y109" i="1" s="1"/>
  <c r="V110" i="1"/>
  <c r="V109" i="1" s="1"/>
  <c r="P110" i="1"/>
  <c r="P109" i="1" s="1"/>
  <c r="M110" i="1"/>
  <c r="M109" i="1" s="1"/>
  <c r="J110" i="1"/>
  <c r="J109" i="1" s="1"/>
  <c r="AR110" i="1"/>
  <c r="AR109" i="1" s="1"/>
  <c r="AS105" i="1"/>
  <c r="AN105" i="1"/>
  <c r="AK105" i="1"/>
  <c r="AH105" i="1"/>
  <c r="AE105" i="1"/>
  <c r="AB105" i="1"/>
  <c r="Y105" i="1"/>
  <c r="V105" i="1"/>
  <c r="P105" i="1"/>
  <c r="M105" i="1"/>
  <c r="J105" i="1"/>
  <c r="AS104" i="1"/>
  <c r="AN104" i="1"/>
  <c r="AK104" i="1"/>
  <c r="AH104" i="1"/>
  <c r="AE104" i="1"/>
  <c r="AB104" i="1"/>
  <c r="Y104" i="1"/>
  <c r="V104" i="1"/>
  <c r="P104" i="1"/>
  <c r="M104" i="1"/>
  <c r="J104" i="1"/>
  <c r="AR104" i="1"/>
  <c r="AS103" i="1"/>
  <c r="AN103" i="1"/>
  <c r="AK103" i="1"/>
  <c r="AH103" i="1"/>
  <c r="AE103" i="1"/>
  <c r="AB103" i="1"/>
  <c r="Y103" i="1"/>
  <c r="V103" i="1"/>
  <c r="P103" i="1"/>
  <c r="M103" i="1"/>
  <c r="J103" i="1"/>
  <c r="AR103" i="1"/>
  <c r="AS102" i="1"/>
  <c r="AN102" i="1"/>
  <c r="AK102" i="1"/>
  <c r="AH102" i="1"/>
  <c r="AE102" i="1"/>
  <c r="AB102" i="1"/>
  <c r="Y102" i="1"/>
  <c r="V102" i="1"/>
  <c r="P102" i="1"/>
  <c r="M102" i="1"/>
  <c r="J102" i="1"/>
  <c r="AS101" i="1"/>
  <c r="AQ96" i="1"/>
  <c r="AN101" i="1"/>
  <c r="AK101" i="1"/>
  <c r="AH101" i="1"/>
  <c r="AE101" i="1"/>
  <c r="AB101" i="1"/>
  <c r="Y101" i="1"/>
  <c r="V101" i="1"/>
  <c r="P101" i="1"/>
  <c r="M101" i="1"/>
  <c r="J101" i="1"/>
  <c r="AS100" i="1"/>
  <c r="AN100" i="1"/>
  <c r="AK100" i="1"/>
  <c r="AH100" i="1"/>
  <c r="AE100" i="1"/>
  <c r="AB100" i="1"/>
  <c r="Y100" i="1"/>
  <c r="V100" i="1"/>
  <c r="P100" i="1"/>
  <c r="M100" i="1"/>
  <c r="J100" i="1"/>
  <c r="AS94" i="1"/>
  <c r="AQ94" i="1"/>
  <c r="AN94" i="1"/>
  <c r="AK94" i="1"/>
  <c r="AH94" i="1"/>
  <c r="AE94" i="1"/>
  <c r="AB94" i="1"/>
  <c r="Y94" i="1"/>
  <c r="V94" i="1"/>
  <c r="S94" i="1"/>
  <c r="P94" i="1"/>
  <c r="M94" i="1"/>
  <c r="J94" i="1"/>
  <c r="AR94" i="1"/>
  <c r="AS93" i="1"/>
  <c r="AQ93" i="1"/>
  <c r="AN93" i="1"/>
  <c r="AK93" i="1"/>
  <c r="AH93" i="1"/>
  <c r="AE93" i="1"/>
  <c r="AB93" i="1"/>
  <c r="Y93" i="1"/>
  <c r="S93" i="1"/>
  <c r="P93" i="1"/>
  <c r="M93" i="1"/>
  <c r="J93" i="1"/>
  <c r="AS92" i="1"/>
  <c r="AQ92" i="1"/>
  <c r="AN92" i="1"/>
  <c r="AK92" i="1"/>
  <c r="AH92" i="1"/>
  <c r="AE92" i="1"/>
  <c r="AB92" i="1"/>
  <c r="Y92" i="1"/>
  <c r="S92" i="1"/>
  <c r="P92" i="1"/>
  <c r="M92" i="1"/>
  <c r="J92" i="1"/>
  <c r="AS91" i="1"/>
  <c r="AQ91" i="1"/>
  <c r="AN91" i="1"/>
  <c r="AK91" i="1"/>
  <c r="AH91" i="1"/>
  <c r="AE91" i="1"/>
  <c r="AB91" i="1"/>
  <c r="Y91" i="1"/>
  <c r="V91" i="1"/>
  <c r="S91" i="1"/>
  <c r="P91" i="1"/>
  <c r="M91" i="1"/>
  <c r="J91" i="1"/>
  <c r="AR91" i="1"/>
  <c r="AS90" i="1"/>
  <c r="AQ90" i="1"/>
  <c r="AN90" i="1"/>
  <c r="AK90" i="1"/>
  <c r="AH90" i="1"/>
  <c r="AE90" i="1"/>
  <c r="AB90" i="1"/>
  <c r="Y90" i="1"/>
  <c r="S90" i="1"/>
  <c r="P90" i="1"/>
  <c r="M90" i="1"/>
  <c r="J90" i="1"/>
  <c r="AR90" i="1"/>
  <c r="AS89" i="1"/>
  <c r="AQ89" i="1"/>
  <c r="AN89" i="1"/>
  <c r="AK89" i="1"/>
  <c r="AH89" i="1"/>
  <c r="AE89" i="1"/>
  <c r="AB89" i="1"/>
  <c r="Y89" i="1"/>
  <c r="S89" i="1"/>
  <c r="P89" i="1"/>
  <c r="M89" i="1"/>
  <c r="J89" i="1"/>
  <c r="AS87" i="1"/>
  <c r="AQ87" i="1"/>
  <c r="AN87" i="1"/>
  <c r="AK87" i="1"/>
  <c r="AH87" i="1"/>
  <c r="AE87" i="1"/>
  <c r="AB87" i="1"/>
  <c r="Y87" i="1"/>
  <c r="V87" i="1"/>
  <c r="S87" i="1"/>
  <c r="P87" i="1"/>
  <c r="M87" i="1"/>
  <c r="J87" i="1"/>
  <c r="AS86" i="1"/>
  <c r="AQ86" i="1"/>
  <c r="AN86" i="1"/>
  <c r="AK86" i="1"/>
  <c r="AH86" i="1"/>
  <c r="AE86" i="1"/>
  <c r="Y86" i="1"/>
  <c r="S86" i="1"/>
  <c r="P86" i="1"/>
  <c r="M86" i="1"/>
  <c r="J86" i="1"/>
  <c r="AR86" i="1"/>
  <c r="AQ85" i="1"/>
  <c r="AK85" i="1"/>
  <c r="AH85" i="1"/>
  <c r="Y85" i="1"/>
  <c r="S85" i="1"/>
  <c r="P85" i="1"/>
  <c r="J85" i="1"/>
  <c r="AS84" i="1"/>
  <c r="AQ84" i="1"/>
  <c r="AN84" i="1"/>
  <c r="AK84" i="1"/>
  <c r="AH84" i="1"/>
  <c r="AE84" i="1"/>
  <c r="AB84" i="1"/>
  <c r="Y84" i="1"/>
  <c r="V84" i="1"/>
  <c r="S84" i="1"/>
  <c r="P84" i="1"/>
  <c r="M84" i="1"/>
  <c r="J84" i="1"/>
  <c r="AS83" i="1"/>
  <c r="AQ83" i="1"/>
  <c r="AN83" i="1"/>
  <c r="AK83" i="1"/>
  <c r="AH83" i="1"/>
  <c r="AE83" i="1"/>
  <c r="AB83" i="1"/>
  <c r="Y83" i="1"/>
  <c r="V83" i="1"/>
  <c r="S83" i="1"/>
  <c r="P83" i="1"/>
  <c r="M83" i="1"/>
  <c r="J83" i="1"/>
  <c r="AS82" i="1"/>
  <c r="AQ82" i="1"/>
  <c r="AN82" i="1"/>
  <c r="AK82" i="1"/>
  <c r="AH82" i="1"/>
  <c r="AE82" i="1"/>
  <c r="AB82" i="1"/>
  <c r="Y82" i="1"/>
  <c r="V82" i="1"/>
  <c r="S82" i="1"/>
  <c r="P82" i="1"/>
  <c r="M82" i="1"/>
  <c r="J82" i="1"/>
  <c r="AR82" i="1"/>
  <c r="AS81" i="1"/>
  <c r="AQ81" i="1"/>
  <c r="AN81" i="1"/>
  <c r="AK81" i="1"/>
  <c r="AH81" i="1"/>
  <c r="AE81" i="1"/>
  <c r="Y81" i="1"/>
  <c r="S81" i="1"/>
  <c r="P81" i="1"/>
  <c r="M81" i="1"/>
  <c r="J81" i="1"/>
  <c r="AR81" i="1"/>
  <c r="AS80" i="1"/>
  <c r="AQ80" i="1"/>
  <c r="AN80" i="1"/>
  <c r="AK80" i="1"/>
  <c r="AH80" i="1"/>
  <c r="AE80" i="1"/>
  <c r="AB80" i="1"/>
  <c r="Y80" i="1"/>
  <c r="V80" i="1"/>
  <c r="S80" i="1"/>
  <c r="P80" i="1"/>
  <c r="M80" i="1"/>
  <c r="J80" i="1"/>
  <c r="AS79" i="1"/>
  <c r="AQ79" i="1"/>
  <c r="AN79" i="1"/>
  <c r="AK79" i="1"/>
  <c r="AH79" i="1"/>
  <c r="AE79" i="1"/>
  <c r="AB79" i="1"/>
  <c r="Y79" i="1"/>
  <c r="S79" i="1"/>
  <c r="P79" i="1"/>
  <c r="M79" i="1"/>
  <c r="J79" i="1"/>
  <c r="AS78" i="1"/>
  <c r="AQ78" i="1"/>
  <c r="AN78" i="1"/>
  <c r="AK78" i="1"/>
  <c r="AH78" i="1"/>
  <c r="AE78" i="1"/>
  <c r="Y78" i="1"/>
  <c r="P78" i="1"/>
  <c r="J78" i="1"/>
  <c r="AR78" i="1"/>
  <c r="AS76" i="1"/>
  <c r="AQ76" i="1"/>
  <c r="AN76" i="1"/>
  <c r="AK76" i="1"/>
  <c r="AH76" i="1"/>
  <c r="AE76" i="1"/>
  <c r="Y76" i="1"/>
  <c r="S76" i="1"/>
  <c r="P76" i="1"/>
  <c r="M76" i="1"/>
  <c r="J76" i="1"/>
  <c r="AR76" i="1"/>
  <c r="AS75" i="1"/>
  <c r="AQ75" i="1"/>
  <c r="AN75" i="1"/>
  <c r="AK75" i="1"/>
  <c r="AH75" i="1"/>
  <c r="Y75" i="1"/>
  <c r="V75" i="1"/>
  <c r="S75" i="1"/>
  <c r="P75" i="1"/>
  <c r="M75" i="1"/>
  <c r="J75" i="1"/>
  <c r="AS74" i="1"/>
  <c r="AQ74" i="1"/>
  <c r="AN74" i="1"/>
  <c r="AK74" i="1"/>
  <c r="AH74" i="1"/>
  <c r="AE74" i="1"/>
  <c r="Y74" i="1"/>
  <c r="S74" i="1"/>
  <c r="P74" i="1"/>
  <c r="M74" i="1"/>
  <c r="J74" i="1"/>
  <c r="AS73" i="1"/>
  <c r="AQ73" i="1"/>
  <c r="AN73" i="1"/>
  <c r="AK73" i="1"/>
  <c r="AH73" i="1"/>
  <c r="AE73" i="1"/>
  <c r="AB73" i="1"/>
  <c r="Y73" i="1"/>
  <c r="V73" i="1"/>
  <c r="S73" i="1"/>
  <c r="P73" i="1"/>
  <c r="M73" i="1"/>
  <c r="J73" i="1"/>
  <c r="AR73" i="1"/>
  <c r="AS72" i="1"/>
  <c r="AQ72" i="1"/>
  <c r="AN72" i="1"/>
  <c r="AK72" i="1"/>
  <c r="AH72" i="1"/>
  <c r="AE72" i="1"/>
  <c r="AB72" i="1"/>
  <c r="Y72" i="1"/>
  <c r="S72" i="1"/>
  <c r="P72" i="1"/>
  <c r="M72" i="1"/>
  <c r="J72" i="1"/>
  <c r="AR72" i="1"/>
  <c r="AS71" i="1"/>
  <c r="AQ71" i="1"/>
  <c r="AN71" i="1"/>
  <c r="AK71" i="1"/>
  <c r="AH71" i="1"/>
  <c r="AE71" i="1"/>
  <c r="AB71" i="1"/>
  <c r="Y71" i="1"/>
  <c r="S71" i="1"/>
  <c r="P71" i="1"/>
  <c r="M71" i="1"/>
  <c r="J71" i="1"/>
  <c r="AS70" i="1"/>
  <c r="AQ70" i="1"/>
  <c r="AN70" i="1"/>
  <c r="AK70" i="1"/>
  <c r="AH70" i="1"/>
  <c r="AE70" i="1"/>
  <c r="Y70" i="1"/>
  <c r="V70" i="1"/>
  <c r="S70" i="1"/>
  <c r="P70" i="1"/>
  <c r="M70" i="1"/>
  <c r="J70" i="1"/>
  <c r="AS69" i="1"/>
  <c r="AQ69" i="1"/>
  <c r="AN69" i="1"/>
  <c r="AK69" i="1"/>
  <c r="AH69" i="1"/>
  <c r="AE69" i="1"/>
  <c r="Y69" i="1"/>
  <c r="S69" i="1"/>
  <c r="P69" i="1"/>
  <c r="M69" i="1"/>
  <c r="J69" i="1"/>
  <c r="AR69" i="1"/>
  <c r="AS68" i="1"/>
  <c r="AQ68" i="1"/>
  <c r="AN68" i="1"/>
  <c r="AK68" i="1"/>
  <c r="AH68" i="1"/>
  <c r="AE68" i="1"/>
  <c r="AB68" i="1"/>
  <c r="Y68" i="1"/>
  <c r="V68" i="1"/>
  <c r="P68" i="1"/>
  <c r="M68" i="1"/>
  <c r="J68" i="1"/>
  <c r="AS67" i="1"/>
  <c r="AQ67" i="1"/>
  <c r="AN67" i="1"/>
  <c r="AK67" i="1"/>
  <c r="AH67" i="1"/>
  <c r="AE67" i="1"/>
  <c r="AB67" i="1"/>
  <c r="Y67" i="1"/>
  <c r="S67" i="1"/>
  <c r="P67" i="1"/>
  <c r="M67" i="1"/>
  <c r="J67" i="1"/>
  <c r="G67" i="1"/>
  <c r="AS66" i="1"/>
  <c r="AQ66" i="1"/>
  <c r="AN66" i="1"/>
  <c r="AK66" i="1"/>
  <c r="AH66" i="1"/>
  <c r="AE66" i="1"/>
  <c r="AB66" i="1"/>
  <c r="Y66" i="1"/>
  <c r="P66" i="1"/>
  <c r="M66" i="1"/>
  <c r="J66" i="1"/>
  <c r="AS65" i="1"/>
  <c r="AQ65" i="1"/>
  <c r="AN65" i="1"/>
  <c r="AK65" i="1"/>
  <c r="AH65" i="1"/>
  <c r="AE65" i="1"/>
  <c r="AB65" i="1"/>
  <c r="Y65" i="1"/>
  <c r="V65" i="1"/>
  <c r="S65" i="1"/>
  <c r="P65" i="1"/>
  <c r="M65" i="1"/>
  <c r="J65" i="1"/>
  <c r="AS64" i="1"/>
  <c r="AQ64" i="1"/>
  <c r="AN64" i="1"/>
  <c r="AK64" i="1"/>
  <c r="AH64" i="1"/>
  <c r="AE64" i="1"/>
  <c r="AB64" i="1"/>
  <c r="Y64" i="1"/>
  <c r="V64" i="1"/>
  <c r="S64" i="1"/>
  <c r="P64" i="1"/>
  <c r="M64" i="1"/>
  <c r="J64" i="1"/>
  <c r="AR64" i="1"/>
  <c r="AS63" i="1"/>
  <c r="AQ63" i="1"/>
  <c r="AN63" i="1"/>
  <c r="AK63" i="1"/>
  <c r="AH63" i="1"/>
  <c r="AE63" i="1"/>
  <c r="AB63" i="1"/>
  <c r="Y63" i="1"/>
  <c r="V63" i="1"/>
  <c r="S63" i="1"/>
  <c r="P63" i="1"/>
  <c r="M63" i="1"/>
  <c r="J63" i="1"/>
  <c r="AS62" i="1"/>
  <c r="AQ62" i="1"/>
  <c r="AN62" i="1"/>
  <c r="AK62" i="1"/>
  <c r="AH62" i="1"/>
  <c r="AE62" i="1"/>
  <c r="AB62" i="1"/>
  <c r="Y62" i="1"/>
  <c r="V62" i="1"/>
  <c r="S62" i="1"/>
  <c r="P62" i="1"/>
  <c r="M62" i="1"/>
  <c r="J62" i="1"/>
  <c r="AS61" i="1"/>
  <c r="AQ61" i="1"/>
  <c r="AN61" i="1"/>
  <c r="AK61" i="1"/>
  <c r="AH61" i="1"/>
  <c r="AE61" i="1"/>
  <c r="AB61" i="1"/>
  <c r="Y61" i="1"/>
  <c r="S61" i="1"/>
  <c r="P61" i="1"/>
  <c r="M61" i="1"/>
  <c r="J61" i="1"/>
  <c r="AR61" i="1"/>
  <c r="AS60" i="1"/>
  <c r="AQ60" i="1"/>
  <c r="AN60" i="1"/>
  <c r="AK60" i="1"/>
  <c r="AH60" i="1"/>
  <c r="AE60" i="1"/>
  <c r="AB60" i="1"/>
  <c r="Y60" i="1"/>
  <c r="V60" i="1"/>
  <c r="S60" i="1"/>
  <c r="P60" i="1"/>
  <c r="M60" i="1"/>
  <c r="J60" i="1"/>
  <c r="AR60" i="1"/>
  <c r="AS59" i="1"/>
  <c r="AQ59" i="1"/>
  <c r="AN59" i="1"/>
  <c r="AK59" i="1"/>
  <c r="AH59" i="1"/>
  <c r="AE59" i="1"/>
  <c r="AB59" i="1"/>
  <c r="Y59" i="1"/>
  <c r="V59" i="1"/>
  <c r="S59" i="1"/>
  <c r="P59" i="1"/>
  <c r="M59" i="1"/>
  <c r="J59" i="1"/>
  <c r="AR59" i="1"/>
  <c r="AS58" i="1"/>
  <c r="AQ58" i="1"/>
  <c r="AN58" i="1"/>
  <c r="AK58" i="1"/>
  <c r="AH58" i="1"/>
  <c r="AE58" i="1"/>
  <c r="AB58" i="1"/>
  <c r="Y58" i="1"/>
  <c r="V58" i="1"/>
  <c r="S58" i="1"/>
  <c r="P58" i="1"/>
  <c r="M58" i="1"/>
  <c r="J58" i="1"/>
  <c r="AS57" i="1"/>
  <c r="AQ57" i="1"/>
  <c r="AN57" i="1"/>
  <c r="AK57" i="1"/>
  <c r="AH57" i="1"/>
  <c r="AE57" i="1"/>
  <c r="AB57" i="1"/>
  <c r="Y57" i="1"/>
  <c r="V57" i="1"/>
  <c r="S57" i="1"/>
  <c r="P57" i="1"/>
  <c r="M57" i="1"/>
  <c r="J57" i="1"/>
  <c r="AR57" i="1"/>
  <c r="AS56" i="1"/>
  <c r="AQ56" i="1"/>
  <c r="AN56" i="1"/>
  <c r="AK56" i="1"/>
  <c r="AH56" i="1"/>
  <c r="AE56" i="1"/>
  <c r="AB56" i="1"/>
  <c r="Y56" i="1"/>
  <c r="V56" i="1"/>
  <c r="S56" i="1"/>
  <c r="P56" i="1"/>
  <c r="M56" i="1"/>
  <c r="J56" i="1"/>
  <c r="AR56" i="1"/>
  <c r="AS55" i="1"/>
  <c r="AQ55" i="1"/>
  <c r="AN55" i="1"/>
  <c r="AK55" i="1"/>
  <c r="AH55" i="1"/>
  <c r="AE55" i="1"/>
  <c r="AB55" i="1"/>
  <c r="Y55" i="1"/>
  <c r="S55" i="1"/>
  <c r="P55" i="1"/>
  <c r="M55" i="1"/>
  <c r="J55" i="1"/>
  <c r="AR55" i="1"/>
  <c r="AS54" i="1"/>
  <c r="AQ54" i="1"/>
  <c r="AN54" i="1"/>
  <c r="AK54" i="1"/>
  <c r="AH54" i="1"/>
  <c r="AE54" i="1"/>
  <c r="AB54" i="1"/>
  <c r="Y54" i="1"/>
  <c r="V54" i="1"/>
  <c r="S54" i="1"/>
  <c r="P54" i="1"/>
  <c r="M54" i="1"/>
  <c r="J54" i="1"/>
  <c r="AS53" i="1"/>
  <c r="AQ53" i="1"/>
  <c r="AN53" i="1"/>
  <c r="AK53" i="1"/>
  <c r="AH53" i="1"/>
  <c r="AE53" i="1"/>
  <c r="AB53" i="1"/>
  <c r="Y53" i="1"/>
  <c r="V53" i="1"/>
  <c r="S53" i="1"/>
  <c r="P53" i="1"/>
  <c r="M53" i="1"/>
  <c r="J53" i="1"/>
  <c r="AS52" i="1"/>
  <c r="AQ52" i="1"/>
  <c r="AN52" i="1"/>
  <c r="AK52" i="1"/>
  <c r="AH52" i="1"/>
  <c r="AE52" i="1"/>
  <c r="Y52" i="1"/>
  <c r="V52" i="1"/>
  <c r="S52" i="1"/>
  <c r="P52" i="1"/>
  <c r="M52" i="1"/>
  <c r="J52" i="1"/>
  <c r="AR52" i="1"/>
  <c r="AS51" i="1"/>
  <c r="AQ51" i="1"/>
  <c r="AN51" i="1"/>
  <c r="AK51" i="1"/>
  <c r="AH51" i="1"/>
  <c r="AE51" i="1"/>
  <c r="AB51" i="1"/>
  <c r="Y51" i="1"/>
  <c r="S51" i="1"/>
  <c r="P51" i="1"/>
  <c r="J51" i="1"/>
  <c r="AS50" i="1"/>
  <c r="AQ50" i="1"/>
  <c r="AN50" i="1"/>
  <c r="AK50" i="1"/>
  <c r="AH50" i="1"/>
  <c r="AE50" i="1"/>
  <c r="AB50" i="1"/>
  <c r="Y50" i="1"/>
  <c r="V50" i="1"/>
  <c r="S50" i="1"/>
  <c r="P50" i="1"/>
  <c r="M50" i="1"/>
  <c r="J50" i="1"/>
  <c r="AS49" i="1"/>
  <c r="AQ49" i="1"/>
  <c r="AN49" i="1"/>
  <c r="AK49" i="1"/>
  <c r="AH49" i="1"/>
  <c r="AE49" i="1"/>
  <c r="AB49" i="1"/>
  <c r="Y49" i="1"/>
  <c r="S49" i="1"/>
  <c r="P49" i="1"/>
  <c r="M49" i="1"/>
  <c r="J49" i="1"/>
  <c r="AR49" i="1"/>
  <c r="AS48" i="1"/>
  <c r="AQ48" i="1"/>
  <c r="AN48" i="1"/>
  <c r="AK48" i="1"/>
  <c r="AH48" i="1"/>
  <c r="AE48" i="1"/>
  <c r="AB48" i="1"/>
  <c r="Y48" i="1"/>
  <c r="V48" i="1"/>
  <c r="S48" i="1"/>
  <c r="P48" i="1"/>
  <c r="M48" i="1"/>
  <c r="J48" i="1"/>
  <c r="AR48" i="1"/>
  <c r="AS47" i="1"/>
  <c r="AQ47" i="1"/>
  <c r="AN47" i="1"/>
  <c r="AK47" i="1"/>
  <c r="AH47" i="1"/>
  <c r="Y47" i="1"/>
  <c r="P47" i="1"/>
  <c r="M47" i="1"/>
  <c r="J47" i="1"/>
  <c r="AR47" i="1"/>
  <c r="AS46" i="1"/>
  <c r="AQ46" i="1"/>
  <c r="AN46" i="1"/>
  <c r="AK46" i="1"/>
  <c r="AH46" i="1"/>
  <c r="AE46" i="1"/>
  <c r="AB46" i="1"/>
  <c r="Y46" i="1"/>
  <c r="V46" i="1"/>
  <c r="S46" i="1"/>
  <c r="P46" i="1"/>
  <c r="M46" i="1"/>
  <c r="J46" i="1"/>
  <c r="AS45" i="1"/>
  <c r="AQ45" i="1"/>
  <c r="AN45" i="1"/>
  <c r="AK45" i="1"/>
  <c r="AH45" i="1"/>
  <c r="AE45" i="1"/>
  <c r="AB45" i="1"/>
  <c r="Y45" i="1"/>
  <c r="S45" i="1"/>
  <c r="P45" i="1"/>
  <c r="M45" i="1"/>
  <c r="J45" i="1"/>
  <c r="AR45" i="1"/>
  <c r="AS44" i="1"/>
  <c r="AQ44" i="1"/>
  <c r="AN44" i="1"/>
  <c r="AK44" i="1"/>
  <c r="AH44" i="1"/>
  <c r="AE44" i="1"/>
  <c r="AB44" i="1"/>
  <c r="Y44" i="1"/>
  <c r="S44" i="1"/>
  <c r="P44" i="1"/>
  <c r="M44" i="1"/>
  <c r="J44" i="1"/>
  <c r="AS43" i="1"/>
  <c r="AQ43" i="1"/>
  <c r="AN43" i="1"/>
  <c r="AK43" i="1"/>
  <c r="AH43" i="1"/>
  <c r="AE43" i="1"/>
  <c r="AB43" i="1"/>
  <c r="Y43" i="1"/>
  <c r="S43" i="1"/>
  <c r="P43" i="1"/>
  <c r="M43" i="1"/>
  <c r="J43" i="1"/>
  <c r="AS42" i="1"/>
  <c r="AQ42" i="1"/>
  <c r="AN42" i="1"/>
  <c r="AK42" i="1"/>
  <c r="AH42" i="1"/>
  <c r="AE42" i="1"/>
  <c r="AB42" i="1"/>
  <c r="Y42" i="1"/>
  <c r="V42" i="1"/>
  <c r="S42" i="1"/>
  <c r="P42" i="1"/>
  <c r="M42" i="1"/>
  <c r="J42" i="1"/>
  <c r="AS41" i="1"/>
  <c r="AQ41" i="1"/>
  <c r="AN41" i="1"/>
  <c r="AK41" i="1"/>
  <c r="AH41" i="1"/>
  <c r="AB41" i="1"/>
  <c r="Y41" i="1"/>
  <c r="P41" i="1"/>
  <c r="J41" i="1"/>
  <c r="AR41" i="1"/>
  <c r="AS40" i="1"/>
  <c r="AQ40" i="1"/>
  <c r="AN40" i="1"/>
  <c r="AK40" i="1"/>
  <c r="AH40" i="1"/>
  <c r="AE40" i="1"/>
  <c r="Y40" i="1"/>
  <c r="S40" i="1"/>
  <c r="P40" i="1"/>
  <c r="M40" i="1"/>
  <c r="J40" i="1"/>
  <c r="AR40" i="1"/>
  <c r="AS39" i="1"/>
  <c r="AQ39" i="1"/>
  <c r="AN39" i="1"/>
  <c r="AK39" i="1"/>
  <c r="AH39" i="1"/>
  <c r="AE39" i="1"/>
  <c r="AB39" i="1"/>
  <c r="Y39" i="1"/>
  <c r="S39" i="1"/>
  <c r="P39" i="1"/>
  <c r="M39" i="1"/>
  <c r="J39" i="1"/>
  <c r="AS38" i="1"/>
  <c r="AQ38" i="1"/>
  <c r="AN38" i="1"/>
  <c r="AK38" i="1"/>
  <c r="AH38" i="1"/>
  <c r="AE38" i="1"/>
  <c r="AB38" i="1"/>
  <c r="Y38" i="1"/>
  <c r="V38" i="1"/>
  <c r="P38" i="1"/>
  <c r="M38" i="1"/>
  <c r="J38" i="1"/>
  <c r="AS37" i="1"/>
  <c r="AQ37" i="1"/>
  <c r="AN37" i="1"/>
  <c r="AK37" i="1"/>
  <c r="AH37" i="1"/>
  <c r="AE37" i="1"/>
  <c r="Y37" i="1"/>
  <c r="P37" i="1"/>
  <c r="M37" i="1"/>
  <c r="J37" i="1"/>
  <c r="AR37" i="1"/>
  <c r="AS36" i="1"/>
  <c r="AQ36" i="1"/>
  <c r="AN36" i="1"/>
  <c r="AK36" i="1"/>
  <c r="AH36" i="1"/>
  <c r="AE36" i="1"/>
  <c r="AB36" i="1"/>
  <c r="Y36" i="1"/>
  <c r="V36" i="1"/>
  <c r="S36" i="1"/>
  <c r="P36" i="1"/>
  <c r="M36" i="1"/>
  <c r="J36" i="1"/>
  <c r="AR36" i="1"/>
  <c r="AS35" i="1"/>
  <c r="AQ35" i="1"/>
  <c r="AN35" i="1"/>
  <c r="AK35" i="1"/>
  <c r="AH35" i="1"/>
  <c r="AE35" i="1"/>
  <c r="AB35" i="1"/>
  <c r="Y35" i="1"/>
  <c r="V35" i="1"/>
  <c r="S35" i="1"/>
  <c r="P35" i="1"/>
  <c r="M35" i="1"/>
  <c r="J35" i="1"/>
  <c r="AS34" i="1"/>
  <c r="AQ34" i="1"/>
  <c r="AN34" i="1"/>
  <c r="AK34" i="1"/>
  <c r="AH34" i="1"/>
  <c r="AE34" i="1"/>
  <c r="AB34" i="1"/>
  <c r="Y34" i="1"/>
  <c r="V34" i="1"/>
  <c r="S34" i="1"/>
  <c r="P34" i="1"/>
  <c r="M34" i="1"/>
  <c r="J34" i="1"/>
  <c r="AS33" i="1"/>
  <c r="AQ33" i="1"/>
  <c r="AN33" i="1"/>
  <c r="AK33" i="1"/>
  <c r="AH33" i="1"/>
  <c r="AE33" i="1"/>
  <c r="Y33" i="1"/>
  <c r="V33" i="1"/>
  <c r="S33" i="1"/>
  <c r="P33" i="1"/>
  <c r="M33" i="1"/>
  <c r="J33" i="1"/>
  <c r="AR33" i="1"/>
  <c r="AS31" i="1"/>
  <c r="AQ31" i="1"/>
  <c r="AN31" i="1"/>
  <c r="AK31" i="1"/>
  <c r="AH31" i="1"/>
  <c r="AB31" i="1"/>
  <c r="Y31" i="1"/>
  <c r="S31" i="1"/>
  <c r="P31" i="1"/>
  <c r="M31" i="1"/>
  <c r="J31" i="1"/>
  <c r="AR31" i="1"/>
  <c r="AS30" i="1"/>
  <c r="AQ30" i="1"/>
  <c r="AN30" i="1"/>
  <c r="AK30" i="1"/>
  <c r="AH30" i="1"/>
  <c r="AE30" i="1"/>
  <c r="Y30" i="1"/>
  <c r="V30" i="1"/>
  <c r="S30" i="1"/>
  <c r="P30" i="1"/>
  <c r="M30" i="1"/>
  <c r="J30" i="1"/>
  <c r="AS29" i="1"/>
  <c r="AQ29" i="1"/>
  <c r="AN29" i="1"/>
  <c r="AK29" i="1"/>
  <c r="AH29" i="1"/>
  <c r="AE29" i="1"/>
  <c r="AB29" i="1"/>
  <c r="Y29" i="1"/>
  <c r="V29" i="1"/>
  <c r="S29" i="1"/>
  <c r="P29" i="1"/>
  <c r="M29" i="1"/>
  <c r="J29" i="1"/>
  <c r="AR29" i="1"/>
  <c r="AS28" i="1"/>
  <c r="AQ28" i="1"/>
  <c r="AN28" i="1"/>
  <c r="AK28" i="1"/>
  <c r="AH28" i="1"/>
  <c r="AE28" i="1"/>
  <c r="Y28" i="1"/>
  <c r="V28" i="1"/>
  <c r="S28" i="1"/>
  <c r="P28" i="1"/>
  <c r="M28" i="1"/>
  <c r="J28" i="1"/>
  <c r="AS27" i="1"/>
  <c r="AQ27" i="1"/>
  <c r="AN27" i="1"/>
  <c r="AK27" i="1"/>
  <c r="AH27" i="1"/>
  <c r="Y27" i="1"/>
  <c r="S27" i="1"/>
  <c r="P27" i="1"/>
  <c r="M27" i="1"/>
  <c r="J27" i="1"/>
  <c r="AS25" i="1"/>
  <c r="AS24" i="1" s="1"/>
  <c r="AQ25" i="1"/>
  <c r="AQ24" i="1" s="1"/>
  <c r="AN25" i="1"/>
  <c r="AN24" i="1" s="1"/>
  <c r="AK25" i="1"/>
  <c r="AK24" i="1" s="1"/>
  <c r="AH25" i="1"/>
  <c r="AH24" i="1" s="1"/>
  <c r="AE24" i="1"/>
  <c r="AB25" i="1"/>
  <c r="AB24" i="1" s="1"/>
  <c r="Y25" i="1"/>
  <c r="Y24" i="1" s="1"/>
  <c r="V25" i="1"/>
  <c r="V24" i="1" s="1"/>
  <c r="S25" i="1"/>
  <c r="S24" i="1" s="1"/>
  <c r="P25" i="1"/>
  <c r="P24" i="1" s="1"/>
  <c r="M24" i="1"/>
  <c r="J25" i="1"/>
  <c r="J24" i="1" s="1"/>
  <c r="AS21" i="1"/>
  <c r="AQ21" i="1"/>
  <c r="AN21" i="1"/>
  <c r="AK21" i="1"/>
  <c r="AH21" i="1"/>
  <c r="AB21" i="1"/>
  <c r="Y21" i="1"/>
  <c r="P21" i="1"/>
  <c r="M21" i="1"/>
  <c r="J21" i="1"/>
  <c r="AR21" i="1"/>
  <c r="AS20" i="1"/>
  <c r="AQ20" i="1"/>
  <c r="AN20" i="1"/>
  <c r="AK20" i="1"/>
  <c r="AH20" i="1"/>
  <c r="AB20" i="1"/>
  <c r="Y20" i="1"/>
  <c r="S20" i="1"/>
  <c r="P20" i="1"/>
  <c r="M20" i="1"/>
  <c r="J20" i="1"/>
  <c r="G20" i="1"/>
  <c r="AS19" i="1"/>
  <c r="AQ19" i="1"/>
  <c r="AN19" i="1"/>
  <c r="AK19" i="1"/>
  <c r="AH19" i="1"/>
  <c r="AE19" i="1"/>
  <c r="AB19" i="1"/>
  <c r="Y19" i="1"/>
  <c r="S19" i="1"/>
  <c r="P19" i="1"/>
  <c r="M19" i="1"/>
  <c r="J19" i="1"/>
  <c r="AS18" i="1"/>
  <c r="AQ18" i="1"/>
  <c r="AN18" i="1"/>
  <c r="AK18" i="1"/>
  <c r="AH18" i="1"/>
  <c r="AB18" i="1"/>
  <c r="Y18" i="1"/>
  <c r="S18" i="1"/>
  <c r="P18" i="1"/>
  <c r="M18" i="1"/>
  <c r="J18" i="1"/>
  <c r="AR18" i="1"/>
  <c r="AS17" i="1"/>
  <c r="AQ17" i="1"/>
  <c r="AN17" i="1"/>
  <c r="AK17" i="1"/>
  <c r="AH17" i="1"/>
  <c r="AE17" i="1"/>
  <c r="AB17" i="1"/>
  <c r="Y17" i="1"/>
  <c r="S17" i="1"/>
  <c r="P17" i="1"/>
  <c r="M17" i="1"/>
  <c r="J17" i="1"/>
  <c r="AR17" i="1"/>
  <c r="AS15" i="1"/>
  <c r="AQ15" i="1"/>
  <c r="AN15" i="1"/>
  <c r="AK15" i="1"/>
  <c r="AH15" i="1"/>
  <c r="AE15" i="1"/>
  <c r="AB15" i="1"/>
  <c r="Y15" i="1"/>
  <c r="P15" i="1"/>
  <c r="M15" i="1"/>
  <c r="J15" i="1"/>
  <c r="G15" i="1"/>
  <c r="AS14" i="1"/>
  <c r="AQ14" i="1"/>
  <c r="AN14" i="1"/>
  <c r="AK14" i="1"/>
  <c r="AH14" i="1"/>
  <c r="AE14" i="1"/>
  <c r="AB14" i="1"/>
  <c r="Y14" i="1"/>
  <c r="S14" i="1"/>
  <c r="P14" i="1"/>
  <c r="M14" i="1"/>
  <c r="J14" i="1"/>
  <c r="AS13" i="1"/>
  <c r="AQ13" i="1"/>
  <c r="AN13" i="1"/>
  <c r="AK13" i="1"/>
  <c r="AH13" i="1"/>
  <c r="AE13" i="1"/>
  <c r="AB13" i="1"/>
  <c r="Y13" i="1"/>
  <c r="S13" i="1"/>
  <c r="P13" i="1"/>
  <c r="M13" i="1"/>
  <c r="J13" i="1"/>
  <c r="AR13" i="1"/>
  <c r="AS12" i="1"/>
  <c r="AQ12" i="1"/>
  <c r="AN12" i="1"/>
  <c r="AK12" i="1"/>
  <c r="AH12" i="1"/>
  <c r="AE12" i="1"/>
  <c r="AB12" i="1"/>
  <c r="Y12" i="1"/>
  <c r="S12" i="1"/>
  <c r="P12" i="1"/>
  <c r="M12" i="1"/>
  <c r="J12" i="1"/>
  <c r="AR12" i="1"/>
  <c r="AS10" i="1"/>
  <c r="AQ10" i="1"/>
  <c r="AN10" i="1"/>
  <c r="AK10" i="1"/>
  <c r="AH10" i="1"/>
  <c r="AE10" i="1"/>
  <c r="AB10" i="1"/>
  <c r="Y10" i="1"/>
  <c r="P10" i="1"/>
  <c r="M10" i="1"/>
  <c r="J10" i="1"/>
  <c r="AR10" i="1"/>
  <c r="AS9" i="1"/>
  <c r="AQ9" i="1"/>
  <c r="AN9" i="1"/>
  <c r="AK9" i="1"/>
  <c r="AH9" i="1"/>
  <c r="AB9" i="1"/>
  <c r="Y9" i="1"/>
  <c r="P9" i="1"/>
  <c r="M9" i="1"/>
  <c r="J9" i="1"/>
  <c r="AO115" i="1"/>
  <c r="AM115" i="1"/>
  <c r="AM113" i="1" s="1"/>
  <c r="AL115" i="1"/>
  <c r="AL113" i="1" s="1"/>
  <c r="AJ115" i="1"/>
  <c r="AJ113" i="1" s="1"/>
  <c r="AI115" i="1"/>
  <c r="AI113" i="1" s="1"/>
  <c r="AG115" i="1"/>
  <c r="AG113" i="1" s="1"/>
  <c r="AF115" i="1"/>
  <c r="AF113" i="1" s="1"/>
  <c r="AD115" i="1"/>
  <c r="AD113" i="1" s="1"/>
  <c r="AC115" i="1"/>
  <c r="AC113" i="1" s="1"/>
  <c r="AA115" i="1"/>
  <c r="AA113" i="1" s="1"/>
  <c r="Z115" i="1"/>
  <c r="Z113" i="1" s="1"/>
  <c r="X115" i="1"/>
  <c r="X113" i="1" s="1"/>
  <c r="W115" i="1"/>
  <c r="W113" i="1" s="1"/>
  <c r="V115" i="1"/>
  <c r="U115" i="1"/>
  <c r="U113" i="1" s="1"/>
  <c r="T115" i="1"/>
  <c r="T113" i="1" s="1"/>
  <c r="R115" i="1"/>
  <c r="Q115" i="1"/>
  <c r="O115" i="1"/>
  <c r="O113" i="1" s="1"/>
  <c r="N115" i="1"/>
  <c r="N113" i="1" s="1"/>
  <c r="L115" i="1"/>
  <c r="L113" i="1" s="1"/>
  <c r="K115" i="1"/>
  <c r="K113" i="1" s="1"/>
  <c r="J115" i="1"/>
  <c r="I115" i="1"/>
  <c r="I113" i="1" s="1"/>
  <c r="H115" i="1"/>
  <c r="H113" i="1" s="1"/>
  <c r="F115" i="1"/>
  <c r="F113" i="1" s="1"/>
  <c r="H99" i="1"/>
  <c r="H96" i="1" s="1"/>
  <c r="I99" i="1"/>
  <c r="I96" i="1" s="1"/>
  <c r="K99" i="1"/>
  <c r="K96" i="1" s="1"/>
  <c r="L99" i="1"/>
  <c r="L96" i="1" s="1"/>
  <c r="N99" i="1"/>
  <c r="N96" i="1" s="1"/>
  <c r="O99" i="1"/>
  <c r="O96" i="1" s="1"/>
  <c r="T99" i="1"/>
  <c r="T96" i="1" s="1"/>
  <c r="U99" i="1"/>
  <c r="U96" i="1" s="1"/>
  <c r="W99" i="1"/>
  <c r="W96" i="1" s="1"/>
  <c r="X99" i="1"/>
  <c r="X96" i="1" s="1"/>
  <c r="Z99" i="1"/>
  <c r="Z96" i="1" s="1"/>
  <c r="AA99" i="1"/>
  <c r="AA96" i="1" s="1"/>
  <c r="AC99" i="1"/>
  <c r="AC96" i="1" s="1"/>
  <c r="AD99" i="1"/>
  <c r="AD96" i="1" s="1"/>
  <c r="AF99" i="1"/>
  <c r="AF96" i="1" s="1"/>
  <c r="AG99" i="1"/>
  <c r="AG96" i="1" s="1"/>
  <c r="AI99" i="1"/>
  <c r="AI96" i="1" s="1"/>
  <c r="AJ99" i="1"/>
  <c r="AJ96" i="1" s="1"/>
  <c r="AL99" i="1"/>
  <c r="AL96" i="1" s="1"/>
  <c r="AM99" i="1"/>
  <c r="AM96" i="1" s="1"/>
  <c r="F88" i="1"/>
  <c r="H88" i="1"/>
  <c r="I88" i="1"/>
  <c r="K88" i="1"/>
  <c r="L88" i="1"/>
  <c r="N88" i="1"/>
  <c r="O88" i="1"/>
  <c r="Q88" i="1"/>
  <c r="R88" i="1"/>
  <c r="T88" i="1"/>
  <c r="U88" i="1"/>
  <c r="W88" i="1"/>
  <c r="X88" i="1"/>
  <c r="Z88" i="1"/>
  <c r="AA88" i="1"/>
  <c r="AC88" i="1"/>
  <c r="AD88" i="1"/>
  <c r="AF88" i="1"/>
  <c r="AG88" i="1"/>
  <c r="AI88" i="1"/>
  <c r="AJ88" i="1"/>
  <c r="AL88" i="1"/>
  <c r="AM88" i="1"/>
  <c r="AO88" i="1"/>
  <c r="AP88" i="1"/>
  <c r="H26" i="1"/>
  <c r="I26" i="1"/>
  <c r="K26" i="1"/>
  <c r="L26" i="1"/>
  <c r="N26" i="1"/>
  <c r="O26" i="1"/>
  <c r="Q26" i="1"/>
  <c r="R26" i="1"/>
  <c r="T26" i="1"/>
  <c r="U26" i="1"/>
  <c r="W26" i="1"/>
  <c r="X26" i="1"/>
  <c r="Z26" i="1"/>
  <c r="AA26" i="1"/>
  <c r="AC26" i="1"/>
  <c r="AD26" i="1"/>
  <c r="AF26" i="1"/>
  <c r="AG26" i="1"/>
  <c r="AI26" i="1"/>
  <c r="AJ26" i="1"/>
  <c r="AL26" i="1"/>
  <c r="AM26" i="1"/>
  <c r="AO26" i="1"/>
  <c r="AP26" i="1"/>
  <c r="F24" i="1"/>
  <c r="H24" i="1"/>
  <c r="I24" i="1"/>
  <c r="K24" i="1"/>
  <c r="L24" i="1"/>
  <c r="N24" i="1"/>
  <c r="O24" i="1"/>
  <c r="Q24" i="1"/>
  <c r="R24" i="1"/>
  <c r="T24" i="1"/>
  <c r="U24" i="1"/>
  <c r="W24" i="1"/>
  <c r="X24" i="1"/>
  <c r="Z24" i="1"/>
  <c r="AA24" i="1"/>
  <c r="AC24" i="1"/>
  <c r="AD24" i="1"/>
  <c r="AF24" i="1"/>
  <c r="AG24" i="1"/>
  <c r="AI24" i="1"/>
  <c r="AJ24" i="1"/>
  <c r="AL24" i="1"/>
  <c r="AM24" i="1"/>
  <c r="AO24" i="1"/>
  <c r="AP24" i="1"/>
  <c r="F8" i="1"/>
  <c r="F7" i="1" s="1"/>
  <c r="F6" i="1" s="1"/>
  <c r="H8" i="1"/>
  <c r="H7" i="1" s="1"/>
  <c r="H6" i="1" s="1"/>
  <c r="I8" i="1"/>
  <c r="I7" i="1" s="1"/>
  <c r="I6" i="1" s="1"/>
  <c r="K8" i="1"/>
  <c r="K7" i="1" s="1"/>
  <c r="K6" i="1" s="1"/>
  <c r="L8" i="1"/>
  <c r="L7" i="1" s="1"/>
  <c r="L6" i="1" s="1"/>
  <c r="N8" i="1"/>
  <c r="N7" i="1" s="1"/>
  <c r="N6" i="1" s="1"/>
  <c r="O8" i="1"/>
  <c r="O7" i="1" s="1"/>
  <c r="O6" i="1" s="1"/>
  <c r="Q8" i="1"/>
  <c r="Q7" i="1" s="1"/>
  <c r="Q6" i="1" s="1"/>
  <c r="R8" i="1"/>
  <c r="R7" i="1" s="1"/>
  <c r="T8" i="1"/>
  <c r="T7" i="1" s="1"/>
  <c r="T6" i="1" s="1"/>
  <c r="U8" i="1"/>
  <c r="U7" i="1" s="1"/>
  <c r="U6" i="1" s="1"/>
  <c r="W8" i="1"/>
  <c r="W7" i="1" s="1"/>
  <c r="W6" i="1" s="1"/>
  <c r="X8" i="1"/>
  <c r="X7" i="1" s="1"/>
  <c r="X6" i="1" s="1"/>
  <c r="Z8" i="1"/>
  <c r="Z7" i="1" s="1"/>
  <c r="Z6" i="1" s="1"/>
  <c r="AA8" i="1"/>
  <c r="AA7" i="1" s="1"/>
  <c r="AA6" i="1" s="1"/>
  <c r="AC8" i="1"/>
  <c r="AC7" i="1" s="1"/>
  <c r="AC6" i="1" s="1"/>
  <c r="AD8" i="1"/>
  <c r="AD7" i="1" s="1"/>
  <c r="AD6" i="1" s="1"/>
  <c r="AF8" i="1"/>
  <c r="AF7" i="1" s="1"/>
  <c r="AF6" i="1" s="1"/>
  <c r="AG8" i="1"/>
  <c r="AG7" i="1" s="1"/>
  <c r="AG6" i="1" s="1"/>
  <c r="AI8" i="1"/>
  <c r="AI7" i="1" s="1"/>
  <c r="AI6" i="1" s="1"/>
  <c r="AJ8" i="1"/>
  <c r="AJ7" i="1" s="1"/>
  <c r="AJ6" i="1" s="1"/>
  <c r="AL8" i="1"/>
  <c r="AL7" i="1" s="1"/>
  <c r="AL6" i="1" s="1"/>
  <c r="AM8" i="1"/>
  <c r="AM7" i="1" s="1"/>
  <c r="AM6" i="1" s="1"/>
  <c r="AO8" i="1"/>
  <c r="AO7" i="1" s="1"/>
  <c r="AO6" i="1" s="1"/>
  <c r="AP8" i="1"/>
  <c r="AP7" i="1" s="1"/>
  <c r="AP6" i="1" s="1"/>
  <c r="AS99" i="1" l="1"/>
  <c r="F95" i="1"/>
  <c r="AE88" i="1"/>
  <c r="AN113" i="1"/>
  <c r="AF23" i="1"/>
  <c r="AF22" i="1" s="1"/>
  <c r="AM95" i="1"/>
  <c r="AT104" i="1"/>
  <c r="AT45" i="1"/>
  <c r="AT56" i="1"/>
  <c r="AE113" i="1"/>
  <c r="AB113" i="1"/>
  <c r="AR100" i="1"/>
  <c r="T23" i="1"/>
  <c r="T22" i="1" s="1"/>
  <c r="N23" i="1"/>
  <c r="N22" i="1" s="1"/>
  <c r="P113" i="1"/>
  <c r="AE8" i="1"/>
  <c r="AE7" i="1" s="1"/>
  <c r="I95" i="1"/>
  <c r="AN88" i="1"/>
  <c r="P99" i="1"/>
  <c r="Z23" i="1"/>
  <c r="Z22" i="1" s="1"/>
  <c r="W23" i="1"/>
  <c r="W22" i="1" s="1"/>
  <c r="R23" i="1"/>
  <c r="R22" i="1" s="1"/>
  <c r="I23" i="1"/>
  <c r="I22" i="1" s="1"/>
  <c r="AC95" i="1"/>
  <c r="AT48" i="1"/>
  <c r="G71" i="1"/>
  <c r="AT71" i="1" s="1"/>
  <c r="AH8" i="1"/>
  <c r="AH7" i="1" s="1"/>
  <c r="AH6" i="1" s="1"/>
  <c r="AA23" i="1"/>
  <c r="AA22" i="1" s="1"/>
  <c r="AR44" i="1"/>
  <c r="AT47" i="1"/>
  <c r="AT61" i="1"/>
  <c r="AT55" i="1"/>
  <c r="AT68" i="1"/>
  <c r="AT82" i="1"/>
  <c r="AF95" i="1"/>
  <c r="AF5" i="1" s="1"/>
  <c r="AF4" i="1" s="1"/>
  <c r="Q23" i="1"/>
  <c r="Q22" i="1" s="1"/>
  <c r="AT29" i="1"/>
  <c r="AR43" i="1"/>
  <c r="AT52" i="1"/>
  <c r="AT60" i="1"/>
  <c r="AR68" i="1"/>
  <c r="AT81" i="1"/>
  <c r="AB99" i="1"/>
  <c r="AB96" i="1" s="1"/>
  <c r="AT103" i="1"/>
  <c r="N95" i="1"/>
  <c r="U23" i="1"/>
  <c r="U22" i="1" s="1"/>
  <c r="K23" i="1"/>
  <c r="K22" i="1" s="1"/>
  <c r="AI95" i="1"/>
  <c r="W95" i="1"/>
  <c r="L95" i="1"/>
  <c r="AT28" i="1"/>
  <c r="AT40" i="1"/>
  <c r="AT49" i="1"/>
  <c r="AT59" i="1"/>
  <c r="AR67" i="1"/>
  <c r="AT73" i="1"/>
  <c r="AT91" i="1"/>
  <c r="AE99" i="1"/>
  <c r="M113" i="1"/>
  <c r="Y113" i="1"/>
  <c r="AK113" i="1"/>
  <c r="O95" i="1"/>
  <c r="AD95" i="1"/>
  <c r="AG23" i="1"/>
  <c r="AG22" i="1" s="1"/>
  <c r="AT44" i="1"/>
  <c r="AT64" i="1"/>
  <c r="AT72" i="1"/>
  <c r="AT90" i="1"/>
  <c r="J99" i="1"/>
  <c r="J96" i="1" s="1"/>
  <c r="J113" i="1"/>
  <c r="V113" i="1"/>
  <c r="AH113" i="1"/>
  <c r="AD23" i="1"/>
  <c r="AD22" i="1" s="1"/>
  <c r="AE26" i="1"/>
  <c r="L23" i="1"/>
  <c r="L22" i="1" s="1"/>
  <c r="AC23" i="1"/>
  <c r="AC22" i="1" s="1"/>
  <c r="AG95" i="1"/>
  <c r="U95" i="1"/>
  <c r="H95" i="1"/>
  <c r="M8" i="1"/>
  <c r="M7" i="1" s="1"/>
  <c r="M6" i="1" s="1"/>
  <c r="Y8" i="1"/>
  <c r="Y7" i="1" s="1"/>
  <c r="Y6" i="1" s="1"/>
  <c r="AK8" i="1"/>
  <c r="AK7" i="1" s="1"/>
  <c r="AK6" i="1" s="1"/>
  <c r="AT15" i="1"/>
  <c r="G17" i="1"/>
  <c r="AT17" i="1" s="1"/>
  <c r="AQ8" i="1"/>
  <c r="AQ7" i="1" s="1"/>
  <c r="AQ6" i="1" s="1"/>
  <c r="G18" i="1"/>
  <c r="AT18" i="1" s="1"/>
  <c r="G21" i="1"/>
  <c r="AT21" i="1" s="1"/>
  <c r="AR28" i="1"/>
  <c r="AT35" i="1"/>
  <c r="AT36" i="1"/>
  <c r="AR39" i="1"/>
  <c r="AR51" i="1"/>
  <c r="AR63" i="1"/>
  <c r="AT75" i="1"/>
  <c r="AT76" i="1"/>
  <c r="AR80" i="1"/>
  <c r="AT84" i="1"/>
  <c r="AT85" i="1"/>
  <c r="J88" i="1"/>
  <c r="V88" i="1"/>
  <c r="AR89" i="1"/>
  <c r="AT93" i="1"/>
  <c r="AT94" i="1"/>
  <c r="AQ88" i="1"/>
  <c r="V99" i="1"/>
  <c r="V96" i="1" s="1"/>
  <c r="AH99" i="1"/>
  <c r="AH96" i="1" s="1"/>
  <c r="AR102" i="1"/>
  <c r="AP23" i="1"/>
  <c r="AP22" i="1" s="1"/>
  <c r="X23" i="1"/>
  <c r="X22" i="1" s="1"/>
  <c r="F23" i="1"/>
  <c r="F22" i="1" s="1"/>
  <c r="Z95" i="1"/>
  <c r="K95" i="1"/>
  <c r="G10" i="1"/>
  <c r="AT10" i="1" s="1"/>
  <c r="G12" i="1"/>
  <c r="AT12" i="1" s="1"/>
  <c r="V8" i="1"/>
  <c r="V7" i="1" s="1"/>
  <c r="AR15" i="1"/>
  <c r="AR20" i="1"/>
  <c r="AT31" i="1"/>
  <c r="AR35" i="1"/>
  <c r="AR75" i="1"/>
  <c r="AR84" i="1"/>
  <c r="AS88" i="1"/>
  <c r="AB88" i="1"/>
  <c r="AR93" i="1"/>
  <c r="G116" i="1"/>
  <c r="G115" i="1" s="1"/>
  <c r="G113" i="1" s="1"/>
  <c r="AL23" i="1"/>
  <c r="AL22" i="1" s="1"/>
  <c r="X95" i="1"/>
  <c r="AR30" i="1"/>
  <c r="AT43" i="1"/>
  <c r="AT67" i="1"/>
  <c r="AT69" i="1"/>
  <c r="AB95" i="1"/>
  <c r="AR54" i="1"/>
  <c r="AT54" i="1"/>
  <c r="AR65" i="1"/>
  <c r="AT65" i="1"/>
  <c r="AO23" i="1"/>
  <c r="AO22" i="1" s="1"/>
  <c r="AJ95" i="1"/>
  <c r="AB8" i="1"/>
  <c r="AB7" i="1" s="1"/>
  <c r="AB6" i="1" s="1"/>
  <c r="AR25" i="1"/>
  <c r="AR24" i="1" s="1"/>
  <c r="V26" i="1"/>
  <c r="AT78" i="1"/>
  <c r="AR87" i="1"/>
  <c r="AT87" i="1"/>
  <c r="Y88" i="1"/>
  <c r="AJ23" i="1"/>
  <c r="AJ22" i="1" s="1"/>
  <c r="H23" i="1"/>
  <c r="H22" i="1" s="1"/>
  <c r="AL95" i="1"/>
  <c r="I5" i="1"/>
  <c r="I4" i="1" s="1"/>
  <c r="AR9" i="1"/>
  <c r="G9" i="1"/>
  <c r="AT9" i="1" s="1"/>
  <c r="G13" i="1"/>
  <c r="AT13" i="1" s="1"/>
  <c r="AT20" i="1"/>
  <c r="G25" i="1"/>
  <c r="AR46" i="1"/>
  <c r="AT46" i="1"/>
  <c r="T95" i="1"/>
  <c r="P8" i="1"/>
  <c r="P7" i="1" s="1"/>
  <c r="P6" i="1" s="1"/>
  <c r="AR14" i="1"/>
  <c r="G14" i="1"/>
  <c r="AT14" i="1" s="1"/>
  <c r="AR27" i="1"/>
  <c r="AT27" i="1"/>
  <c r="AR38" i="1"/>
  <c r="AT38" i="1"/>
  <c r="AR53" i="1"/>
  <c r="AT53" i="1"/>
  <c r="AR58" i="1"/>
  <c r="AT58" i="1"/>
  <c r="AM23" i="1"/>
  <c r="AM22" i="1" s="1"/>
  <c r="AI23" i="1"/>
  <c r="AI22" i="1" s="1"/>
  <c r="AI5" i="1" s="1"/>
  <c r="AI4" i="1" s="1"/>
  <c r="O23" i="1"/>
  <c r="O22" i="1" s="1"/>
  <c r="AA95" i="1"/>
  <c r="J8" i="1"/>
  <c r="J7" i="1" s="1"/>
  <c r="J6" i="1" s="1"/>
  <c r="AR19" i="1"/>
  <c r="G19" i="1"/>
  <c r="AT19" i="1" s="1"/>
  <c r="M26" i="1"/>
  <c r="AK26" i="1"/>
  <c r="AT37" i="1"/>
  <c r="AT57" i="1"/>
  <c r="AR66" i="1"/>
  <c r="AT66" i="1"/>
  <c r="AR79" i="1"/>
  <c r="AT79" i="1"/>
  <c r="AT86" i="1"/>
  <c r="AR101" i="1"/>
  <c r="AT101" i="1"/>
  <c r="Y99" i="1"/>
  <c r="Y96" i="1" s="1"/>
  <c r="AK99" i="1"/>
  <c r="AK96" i="1" s="1"/>
  <c r="AR34" i="1"/>
  <c r="AT34" i="1"/>
  <c r="AR42" i="1"/>
  <c r="AT42" i="1"/>
  <c r="AT51" i="1"/>
  <c r="AT63" i="1"/>
  <c r="AR74" i="1"/>
  <c r="AT74" i="1"/>
  <c r="AR83" i="1"/>
  <c r="AT83" i="1"/>
  <c r="AR92" i="1"/>
  <c r="AT92" i="1"/>
  <c r="AN99" i="1"/>
  <c r="AR105" i="1"/>
  <c r="AT105" i="1"/>
  <c r="AT30" i="1"/>
  <c r="AT33" i="1"/>
  <c r="AT39" i="1"/>
  <c r="AT41" i="1"/>
  <c r="AR50" i="1"/>
  <c r="AT50" i="1"/>
  <c r="AR62" i="1"/>
  <c r="AT62" i="1"/>
  <c r="AR70" i="1"/>
  <c r="AT70" i="1"/>
  <c r="AT80" i="1"/>
  <c r="AT89" i="1"/>
  <c r="AT102" i="1"/>
  <c r="AT114" i="1"/>
  <c r="P88" i="1"/>
  <c r="M88" i="1"/>
  <c r="M99" i="1"/>
  <c r="AR114" i="1"/>
  <c r="AK88" i="1"/>
  <c r="AH88" i="1"/>
  <c r="S88" i="1"/>
  <c r="AQ26" i="1"/>
  <c r="P26" i="1"/>
  <c r="AH26" i="1"/>
  <c r="AH23" i="1" s="1"/>
  <c r="AH22" i="1" s="1"/>
  <c r="J26" i="1"/>
  <c r="Y26" i="1"/>
  <c r="AS8" i="1"/>
  <c r="AS7" i="1" s="1"/>
  <c r="AS6" i="1" s="1"/>
  <c r="AN8" i="1"/>
  <c r="AN7" i="1" s="1"/>
  <c r="AN6" i="1" s="1"/>
  <c r="S7" i="1"/>
  <c r="S6" i="1" s="1"/>
  <c r="AM5" i="1" l="1"/>
  <c r="AM4" i="1" s="1"/>
  <c r="AO4" i="1"/>
  <c r="AN23" i="1"/>
  <c r="AN22" i="1" s="1"/>
  <c r="W5" i="1"/>
  <c r="W4" i="1" s="1"/>
  <c r="U5" i="1"/>
  <c r="U4" i="1" s="1"/>
  <c r="AE22" i="1"/>
  <c r="M96" i="1"/>
  <c r="M95" i="1" s="1"/>
  <c r="AT100" i="1"/>
  <c r="G96" i="1"/>
  <c r="P96" i="1"/>
  <c r="P95" i="1" s="1"/>
  <c r="AN96" i="1"/>
  <c r="AN95" i="1" s="1"/>
  <c r="AN5" i="1" s="1"/>
  <c r="AN4" i="1" s="1"/>
  <c r="AT116" i="1"/>
  <c r="AT115" i="1" s="1"/>
  <c r="AE96" i="1"/>
  <c r="AE95" i="1" s="1"/>
  <c r="AC5" i="1"/>
  <c r="AC4" i="1" s="1"/>
  <c r="Y23" i="1"/>
  <c r="Y22" i="1" s="1"/>
  <c r="AQ23" i="1"/>
  <c r="AQ22" i="1" s="1"/>
  <c r="AP5" i="1"/>
  <c r="AP4" i="1" s="1"/>
  <c r="V22" i="1"/>
  <c r="AS22" i="1"/>
  <c r="AD5" i="1"/>
  <c r="AD4" i="1" s="1"/>
  <c r="Y95" i="1"/>
  <c r="N5" i="1"/>
  <c r="N4" i="1" s="1"/>
  <c r="AA5" i="1"/>
  <c r="AA4" i="1" s="1"/>
  <c r="V95" i="1"/>
  <c r="L5" i="1"/>
  <c r="L4" i="1" s="1"/>
  <c r="J23" i="1"/>
  <c r="J22" i="1" s="1"/>
  <c r="AK95" i="1"/>
  <c r="R4" i="1"/>
  <c r="T5" i="1"/>
  <c r="T4" i="1" s="1"/>
  <c r="H5" i="1"/>
  <c r="H4" i="1" s="1"/>
  <c r="K5" i="1"/>
  <c r="K4" i="1" s="1"/>
  <c r="Z5" i="1"/>
  <c r="Z4" i="1" s="1"/>
  <c r="AR99" i="1"/>
  <c r="AG5" i="1"/>
  <c r="AG4" i="1" s="1"/>
  <c r="J95" i="1"/>
  <c r="AL5" i="1"/>
  <c r="AL4" i="1" s="1"/>
  <c r="O5" i="1"/>
  <c r="O4" i="1" s="1"/>
  <c r="AT7" i="1"/>
  <c r="AT6" i="1" s="1"/>
  <c r="AH95" i="1"/>
  <c r="AH5" i="1" s="1"/>
  <c r="AH4" i="1" s="1"/>
  <c r="AB23" i="1"/>
  <c r="AB22" i="1" s="1"/>
  <c r="AB5" i="1" s="1"/>
  <c r="AB4" i="1" s="1"/>
  <c r="M22" i="1"/>
  <c r="X5" i="1"/>
  <c r="X4" i="1" s="1"/>
  <c r="AK23" i="1"/>
  <c r="AK22" i="1" s="1"/>
  <c r="AR88" i="1"/>
  <c r="P23" i="1"/>
  <c r="P22" i="1" s="1"/>
  <c r="S23" i="1"/>
  <c r="S22" i="1" s="1"/>
  <c r="G8" i="1"/>
  <c r="G7" i="1" s="1"/>
  <c r="G6" i="1" s="1"/>
  <c r="AJ5" i="1"/>
  <c r="AJ4" i="1" s="1"/>
  <c r="G24" i="1"/>
  <c r="AT24" i="1"/>
  <c r="AT110" i="1"/>
  <c r="AT109" i="1" s="1"/>
  <c r="G109" i="1"/>
  <c r="AR8" i="1"/>
  <c r="AR7" i="1" s="1"/>
  <c r="AR6" i="1" s="1"/>
  <c r="AQ5" i="1" l="1"/>
  <c r="AQ4" i="1" s="1"/>
  <c r="AE5" i="1"/>
  <c r="AE4" i="1" s="1"/>
  <c r="Y5" i="1"/>
  <c r="Y4" i="1" s="1"/>
  <c r="P5" i="1"/>
  <c r="P4" i="1" s="1"/>
  <c r="M5" i="1"/>
  <c r="M4" i="1" s="1"/>
  <c r="G95" i="1"/>
  <c r="V5" i="1"/>
  <c r="V4" i="1" s="1"/>
  <c r="AT23" i="1"/>
  <c r="AT22" i="1" s="1"/>
  <c r="AK5" i="1"/>
  <c r="AK4" i="1" s="1"/>
  <c r="J5" i="1"/>
  <c r="J4" i="1" s="1"/>
  <c r="AR23" i="1"/>
  <c r="AR22" i="1" s="1"/>
  <c r="G23" i="1"/>
  <c r="G22" i="1" s="1"/>
  <c r="AT4" i="1" l="1"/>
  <c r="G5" i="1"/>
  <c r="G4" i="1" s="1"/>
</calcChain>
</file>

<file path=xl/sharedStrings.xml><?xml version="1.0" encoding="utf-8"?>
<sst xmlns="http://schemas.openxmlformats.org/spreadsheetml/2006/main" count="847" uniqueCount="340">
  <si>
    <t>0431 OSNOVNO ŠKOLSTVO</t>
  </si>
  <si>
    <t>PLAN RAZVOJNIH PROGRAMA</t>
  </si>
  <si>
    <t>3100:  KAPITALNO ULAGANJE U OSNOVNO ŠKOLSTVO</t>
  </si>
  <si>
    <t>KAPITALNA ULAGANJA</t>
  </si>
  <si>
    <t xml:space="preserve"> </t>
  </si>
  <si>
    <t>42211</t>
  </si>
  <si>
    <t xml:space="preserve">RAČUNALA I RAČUNALNA OPREMA </t>
  </si>
  <si>
    <t>0431</t>
  </si>
  <si>
    <t>161372600000001</t>
  </si>
  <si>
    <t>3100</t>
  </si>
  <si>
    <t>161372110210012</t>
  </si>
  <si>
    <t>42212</t>
  </si>
  <si>
    <t xml:space="preserve">UREDSKI NAMJEŠTAJ </t>
  </si>
  <si>
    <t>42222</t>
  </si>
  <si>
    <t xml:space="preserve">TELEFONI I OSTALI KOMUNIKACIJSKI UREĐAJI </t>
  </si>
  <si>
    <t>42229</t>
  </si>
  <si>
    <t xml:space="preserve">OSTALA KOMUNIKACIJSKA OPREMA </t>
  </si>
  <si>
    <t>42231</t>
  </si>
  <si>
    <t xml:space="preserve">OPREMA ZA GRIJANJE, VENTILACIJU I HLAĐENJE </t>
  </si>
  <si>
    <t>42239</t>
  </si>
  <si>
    <t xml:space="preserve">OSTALA OPREMA ZA ODRŽAVANJE I ZAŠTITU </t>
  </si>
  <si>
    <t>42252</t>
  </si>
  <si>
    <t xml:space="preserve">MJERNI I KONTROLNI UREĐAJI </t>
  </si>
  <si>
    <t>42261</t>
  </si>
  <si>
    <t xml:space="preserve">SPORTSKA OPREMA </t>
  </si>
  <si>
    <t>42262</t>
  </si>
  <si>
    <t xml:space="preserve">GLAZBENI INSTRUMENTI I OPREMA </t>
  </si>
  <si>
    <t>42271</t>
  </si>
  <si>
    <t xml:space="preserve">UREĐAJI </t>
  </si>
  <si>
    <t>42411</t>
  </si>
  <si>
    <t xml:space="preserve">KNJIGE </t>
  </si>
  <si>
    <t>TEKUĆI PROGRAMI</t>
  </si>
  <si>
    <t>6000:  REDOVNI PROGRAM OSNOVNOG OBRAZOVANJA</t>
  </si>
  <si>
    <t>STRUČNO, ADMINISTRATIVNO I TEHNIČKO OSOBLJE</t>
  </si>
  <si>
    <t>31219</t>
  </si>
  <si>
    <t xml:space="preserve">OSTALI NENAVEDENI RASHODI ZA ZAPOSLENE </t>
  </si>
  <si>
    <t>161372600000002</t>
  </si>
  <si>
    <t>6000</t>
  </si>
  <si>
    <t>161372110100002</t>
  </si>
  <si>
    <t>OPĆI POSLOVI USTANOVA OSNOVNOG ŠKOLSTVA</t>
  </si>
  <si>
    <t xml:space="preserve">467 </t>
  </si>
  <si>
    <t>32111</t>
  </si>
  <si>
    <t>DNEVNICE ZA SLUŽBENI PUT U ZEMLJI -Dnevnice za službeni put u zemlji</t>
  </si>
  <si>
    <t>161372110210010</t>
  </si>
  <si>
    <t xml:space="preserve">468 </t>
  </si>
  <si>
    <t>32112</t>
  </si>
  <si>
    <t>DNEVNICE ZA SLUŽBENI PUT U INOZEMSTVU -Dnevnice za službeni put u inozemstvu</t>
  </si>
  <si>
    <t xml:space="preserve">469 </t>
  </si>
  <si>
    <t>32113</t>
  </si>
  <si>
    <t>NAKNADE ZA SMJEŠTAJ NA SLUŽBENOM PUTU U ZEMLJI -Naknade za smještaj na službenom putu u zemlji</t>
  </si>
  <si>
    <t>32114</t>
  </si>
  <si>
    <t xml:space="preserve">NAKNADE ZA SMJEŠTAJ NA SLUŽBENOM PUTU U INOZEMSTVU </t>
  </si>
  <si>
    <t xml:space="preserve">470 </t>
  </si>
  <si>
    <t>32115</t>
  </si>
  <si>
    <t>NAKNADE ZA PRIJEVOZ NA SLUŽBENOM PUTU U ZEMLJI -Naknade za prijevoz na službenom putu u zemlji</t>
  </si>
  <si>
    <t xml:space="preserve">471 </t>
  </si>
  <si>
    <t>32119</t>
  </si>
  <si>
    <t>OSTALI RASHODI ZA SLUŽBENA PUTOVANJA -Ostali rashodi za službena putovanja</t>
  </si>
  <si>
    <t xml:space="preserve">472 </t>
  </si>
  <si>
    <t>32131</t>
  </si>
  <si>
    <t>SEMINARI, SAVJETOVANJA I SIMPOZIJI -Seminari, savjetovanja i simpoziji</t>
  </si>
  <si>
    <t xml:space="preserve">473 </t>
  </si>
  <si>
    <t>32132</t>
  </si>
  <si>
    <t>TEČAJEVI I STRUČNI ISPITI -Tečajevi i stručni ispiti</t>
  </si>
  <si>
    <t xml:space="preserve">474 </t>
  </si>
  <si>
    <t>32141</t>
  </si>
  <si>
    <t>NAKNADA ZA KORIŠTENJE PRIVATNOG AUTOMOBILA U SLUŽBENE SVRHE -Naknada za korištenje privatnog automobila u služb ene svrhe</t>
  </si>
  <si>
    <t xml:space="preserve">476 </t>
  </si>
  <si>
    <t>32211</t>
  </si>
  <si>
    <t>UREDSKI MATERIJAL -Uredski materijal</t>
  </si>
  <si>
    <t xml:space="preserve">477 </t>
  </si>
  <si>
    <t>32212</t>
  </si>
  <si>
    <t>LITERATURA (PUBLIKACIJE, ČASOPISI, GLASILA, KNJIGE I OSTALO) -Literatura (publikacije, časopisi, glasila, knjige i ostalo)</t>
  </si>
  <si>
    <t xml:space="preserve">478 </t>
  </si>
  <si>
    <t>32214</t>
  </si>
  <si>
    <t>MATERIJAL I SREDSTVA ZA ČIŠĆENJE I ODRŽAVANJE -Materijal i sredstva za čišćenje i održavanje</t>
  </si>
  <si>
    <t xml:space="preserve">479 </t>
  </si>
  <si>
    <t>32216</t>
  </si>
  <si>
    <t>MATERIJAL ZA HIGIJENSKE POTREBE I NJEGU -Materijal za higijenske potrebe i njegu</t>
  </si>
  <si>
    <t xml:space="preserve">480 </t>
  </si>
  <si>
    <t>32219</t>
  </si>
  <si>
    <t>OSTALI MATERIJAL ZA POTREBE REDOVNOG POSLOVANJA -Ostali materijal za potrebe redovnog poslovanja</t>
  </si>
  <si>
    <t xml:space="preserve">483 </t>
  </si>
  <si>
    <t>32224</t>
  </si>
  <si>
    <t>NAMIRNICE -Namirnice</t>
  </si>
  <si>
    <t xml:space="preserve">484 </t>
  </si>
  <si>
    <t>32229</t>
  </si>
  <si>
    <t>OSTALI MATERIJAL I SIROVINE -Ostali materijal i sirovine</t>
  </si>
  <si>
    <t xml:space="preserve">485 </t>
  </si>
  <si>
    <t>32231</t>
  </si>
  <si>
    <t>ELEKTRIČNA ENERGIJA -Električna energija</t>
  </si>
  <si>
    <t xml:space="preserve">486 </t>
  </si>
  <si>
    <t>32233</t>
  </si>
  <si>
    <t>PLIN -Plin</t>
  </si>
  <si>
    <t xml:space="preserve">487 </t>
  </si>
  <si>
    <t>32234</t>
  </si>
  <si>
    <t>MOTORNI BENZIN I DIZEL GORIVO -Motorni benzin i dizel gorivo</t>
  </si>
  <si>
    <t xml:space="preserve">488 </t>
  </si>
  <si>
    <t>32251</t>
  </si>
  <si>
    <t>SITNI INVENTAR -Sitni inventar</t>
  </si>
  <si>
    <t xml:space="preserve">489 </t>
  </si>
  <si>
    <t>32271</t>
  </si>
  <si>
    <t>SLUŽBENA, RADNA I ZAŠTITNA ODJEĆA I OBUĆA -Službena, radna i zaštitna odjeća i obuća</t>
  </si>
  <si>
    <t xml:space="preserve">490 </t>
  </si>
  <si>
    <t>32311</t>
  </si>
  <si>
    <t>USLUGE TELEFONA, TELEFAKSA -Usluge telefona, telefaksa</t>
  </si>
  <si>
    <t xml:space="preserve">491 </t>
  </si>
  <si>
    <t>32312</t>
  </si>
  <si>
    <t>USLUGE INTERNETA -Usluge interneta</t>
  </si>
  <si>
    <t xml:space="preserve">492 </t>
  </si>
  <si>
    <t>32313</t>
  </si>
  <si>
    <t>POŠTARINA (PISMA, TISKANICE I SL.) -Poštarina (pisma, tiskanice i sl.)</t>
  </si>
  <si>
    <t xml:space="preserve">493 </t>
  </si>
  <si>
    <t>32319</t>
  </si>
  <si>
    <t>OSTALE USLUGE ZA KOMUNIKACIJU I PRIJEVOZ -Ostale usluge za komunikaciju i prijevoz</t>
  </si>
  <si>
    <t xml:space="preserve">495 </t>
  </si>
  <si>
    <t>32332</t>
  </si>
  <si>
    <t>TISAK -Tisak</t>
  </si>
  <si>
    <t xml:space="preserve">41286 </t>
  </si>
  <si>
    <t>32339</t>
  </si>
  <si>
    <t>OSTALE USLUGE PROMIDŽBE I INFORMIRANJA -Ostale usluge promidžbe i informiranja</t>
  </si>
  <si>
    <t xml:space="preserve">497 </t>
  </si>
  <si>
    <t>32341</t>
  </si>
  <si>
    <t>OPSKRBA VODOM -Opskrba vodom</t>
  </si>
  <si>
    <t xml:space="preserve">498 </t>
  </si>
  <si>
    <t>32342</t>
  </si>
  <si>
    <t>IZNOŠENJE I ODVOZ SMEĆA -Iznošenje i odvoz smeća</t>
  </si>
  <si>
    <t xml:space="preserve">499 </t>
  </si>
  <si>
    <t>32343</t>
  </si>
  <si>
    <t>DERATIZACIJA I DEZINSEKCIJA -Deratizacija i dezinsekcija</t>
  </si>
  <si>
    <t xml:space="preserve">4100 </t>
  </si>
  <si>
    <t>32344</t>
  </si>
  <si>
    <t>DIMNJAČARSKE I EKOLOŠKE USLUGE -Dimnjačarske i ekološke usluge</t>
  </si>
  <si>
    <t xml:space="preserve">4101 </t>
  </si>
  <si>
    <t>32349</t>
  </si>
  <si>
    <t>OSTALE KOMUNALNE USLUGE -Ostale komunalne usluge</t>
  </si>
  <si>
    <t xml:space="preserve">4104 </t>
  </si>
  <si>
    <t>32361</t>
  </si>
  <si>
    <t>OBVEZNI I PREVENTIVNI ZDRAVSTVENI PREGLEDI ZAPOSLENIKA -Obvezni i preventivni zdravstveni pregledi zaposle nika</t>
  </si>
  <si>
    <t xml:space="preserve">4106 </t>
  </si>
  <si>
    <t>32372</t>
  </si>
  <si>
    <t>UGOVORI O DJELU -Ugovori o djelu</t>
  </si>
  <si>
    <t xml:space="preserve">4107 </t>
  </si>
  <si>
    <t>32373</t>
  </si>
  <si>
    <t>USLUGE ODVJETNIKA I PRAVNOG SAVJETOVANJA -Usluge odvjetnika i pravnog savjetovanja</t>
  </si>
  <si>
    <t xml:space="preserve">41287 </t>
  </si>
  <si>
    <t>32374</t>
  </si>
  <si>
    <t>REVIZORSKE USLUGE -Revizorske usluge</t>
  </si>
  <si>
    <t xml:space="preserve">41289 </t>
  </si>
  <si>
    <t>32376</t>
  </si>
  <si>
    <t>USLUGE VJEŠTAČENJA -Usluge vještačenja</t>
  </si>
  <si>
    <t xml:space="preserve">41290 </t>
  </si>
  <si>
    <t>32377</t>
  </si>
  <si>
    <t>USLUGE AGENCIJA, STUDENTSKOG SERVISA (PRIJEPISI, PRIJEVODI I DRUGO) -Usluge agencija, studentskog servisa ( prijepisi, prijevodi)</t>
  </si>
  <si>
    <t xml:space="preserve">4108 </t>
  </si>
  <si>
    <t>32379</t>
  </si>
  <si>
    <t>OSTALE INTELEKTUALNE USLUGE -Ostale intelektualne usluge</t>
  </si>
  <si>
    <t xml:space="preserve">41291 </t>
  </si>
  <si>
    <t>32381</t>
  </si>
  <si>
    <t>USLUGE AŽURIRANJA RAČUNALNIH BAZA -Usluge ažuriranja računalnih baza</t>
  </si>
  <si>
    <t xml:space="preserve">4111 </t>
  </si>
  <si>
    <t>32389</t>
  </si>
  <si>
    <t>OSTALE RAČUNALNE USLUGE -Ostale računalne usluge</t>
  </si>
  <si>
    <t xml:space="preserve">4112 </t>
  </si>
  <si>
    <t>32391</t>
  </si>
  <si>
    <t>GRAFIČKE I TISKARSKE USLUGE, USLUGE KOPIRANJA I UVEZIVANJA I SLIČNO -Grafičke i tiskarske usluge, usluge kopiranja i uv ezivanja i slično</t>
  </si>
  <si>
    <t xml:space="preserve">4113 </t>
  </si>
  <si>
    <t>32392</t>
  </si>
  <si>
    <t>FILM I IZRADA FOTOGRAFIJA -Film i izrada fotografija</t>
  </si>
  <si>
    <t xml:space="preserve">4114 </t>
  </si>
  <si>
    <t>32393</t>
  </si>
  <si>
    <t>UREĐENJE PROSTORA -Uređenje prostora</t>
  </si>
  <si>
    <t xml:space="preserve">4115 </t>
  </si>
  <si>
    <t>32395</t>
  </si>
  <si>
    <t>USLUGE ČIŠĆENJA, PRANJA I SLIČNO -Usluge čišćenja, pranja i slično</t>
  </si>
  <si>
    <t xml:space="preserve">4116 </t>
  </si>
  <si>
    <t>32396</t>
  </si>
  <si>
    <t>USLUGE ČUVANJA IMOVINE I OSOBA -Usluge čuvanja imovine i osoba</t>
  </si>
  <si>
    <t xml:space="preserve">4117 </t>
  </si>
  <si>
    <t>32399</t>
  </si>
  <si>
    <t>OSTALE NESPOMENUTE USLUGE -Ostale nespomenute usluge</t>
  </si>
  <si>
    <t xml:space="preserve">4118 </t>
  </si>
  <si>
    <t>32411</t>
  </si>
  <si>
    <t>NAKNADE TROŠKOVA SLUŽBENOG PUTA -Naknade troškova službenog puta</t>
  </si>
  <si>
    <t xml:space="preserve">41181 </t>
  </si>
  <si>
    <t>32412</t>
  </si>
  <si>
    <t>NAKNADE OSTALIH TROŠKOVA -Naknade ostalih troškova</t>
  </si>
  <si>
    <t xml:space="preserve">4121 </t>
  </si>
  <si>
    <t>32931</t>
  </si>
  <si>
    <t>REPREZENTACIJA -Reprezentacija</t>
  </si>
  <si>
    <t xml:space="preserve">4122 </t>
  </si>
  <si>
    <t>32941</t>
  </si>
  <si>
    <t>TUZEMNE ČLANARINE -Tuzemne članarine</t>
  </si>
  <si>
    <t xml:space="preserve">4203 </t>
  </si>
  <si>
    <t>32952</t>
  </si>
  <si>
    <t>SUDSKE PRISTOJBE -Sudske pristojbe</t>
  </si>
  <si>
    <t xml:space="preserve">4123 </t>
  </si>
  <si>
    <t>32953</t>
  </si>
  <si>
    <t>JAVNOBILJEŽNIČKE PRISTOJBE -Javnobilježničke pristojbe</t>
  </si>
  <si>
    <t xml:space="preserve">41231 </t>
  </si>
  <si>
    <t>32959</t>
  </si>
  <si>
    <t>OSTALE PRISTOJBE I NAKNADE -Ostale pristojbe i naknade</t>
  </si>
  <si>
    <t xml:space="preserve">41232 </t>
  </si>
  <si>
    <t>32961</t>
  </si>
  <si>
    <t>TROŠKOVI SUDSKIH POSTUPAKA -Troškovi sudskih postupaka</t>
  </si>
  <si>
    <t xml:space="preserve">4124 </t>
  </si>
  <si>
    <t>32991</t>
  </si>
  <si>
    <t>RASHODI PROTOKOLA (VIJENCI, CVIJEĆE, SVIJEĆE I SLIČNO) -Rashodi protokola (vijenci, cvijeće, svijeće i sli čno)</t>
  </si>
  <si>
    <t xml:space="preserve">4125 </t>
  </si>
  <si>
    <t>32999</t>
  </si>
  <si>
    <t>OSTALI NESPOMENUTI RASHODI POSLOVANJA -Ostali nespomenuti rashodi poslovanja</t>
  </si>
  <si>
    <t xml:space="preserve">4127 </t>
  </si>
  <si>
    <t>34312</t>
  </si>
  <si>
    <t>USLUGE PLATNOG PROMETA -Usluge platnog prometa</t>
  </si>
  <si>
    <t xml:space="preserve">41283 </t>
  </si>
  <si>
    <t>34339</t>
  </si>
  <si>
    <t>OSTALE ZATEZNE KAMATE -Ostale zatezne kamate</t>
  </si>
  <si>
    <t>TEKUĆE I INVESTICIJSKO ODRŽAVANJE</t>
  </si>
  <si>
    <t xml:space="preserve">4130 </t>
  </si>
  <si>
    <t>32241</t>
  </si>
  <si>
    <t>MATERIJAL I DIJELOVI ZA TEKUĆE I INVESTICIJSKO ODRŽAVANJE GRAĐEVINSKIH OBJEKATA -Materijal i dijelovi za tekuće i investicijsko odr žavanje građevinskih objekata</t>
  </si>
  <si>
    <t>161372110210011</t>
  </si>
  <si>
    <t xml:space="preserve">41311 </t>
  </si>
  <si>
    <t>32242</t>
  </si>
  <si>
    <t>MATERIJAL I DIJELOVI ZA TEKUĆE I INVESTICIJSKO ODRŽAVANJE POSTROJENJA I OPREME -Materijal i dijelovi za tekuće i investicijsko odr žavanje postrojenja i opreme</t>
  </si>
  <si>
    <t xml:space="preserve">4133 </t>
  </si>
  <si>
    <t>32244</t>
  </si>
  <si>
    <t>OSTALI MATERIJAL I DIJELOVI ZA TEKUĆE I INVESTICIJSKO ODRŽAVANJE -Ostali materijal i dijelovi za tekuće i investicij sko održavanje</t>
  </si>
  <si>
    <t xml:space="preserve">4134 </t>
  </si>
  <si>
    <t>32321</t>
  </si>
  <si>
    <t>USLUGE TEKUĆEG I INVESTICIJSKOG ODRŽAVANJA GRAĐEVINSKIH OBJEKATA -Usluge tekućeg i investicijskog održavanja građevi nskih objekata</t>
  </si>
  <si>
    <t xml:space="preserve">4135 </t>
  </si>
  <si>
    <t>32322</t>
  </si>
  <si>
    <t>USLUGE TEKUĆEG I INVESTICIJSKOG ODRŽAVANJA POSTROJENJA I OPREME -Usluge tekućeg i investicijskog održavanja postroj enja i opreme</t>
  </si>
  <si>
    <t xml:space="preserve">4137 </t>
  </si>
  <si>
    <t>32329</t>
  </si>
  <si>
    <t>OSTALE USLUGE TEKUĆEG I INVESTICIJSKOG ODRŽAVANJA -Ostale usluge tekućeg i investicijskog održavanja</t>
  </si>
  <si>
    <t>0432 DODATNI PROGRAMI U OSNOVNOM I SREDNJEM ŠKOLSTVU</t>
  </si>
  <si>
    <t>POMOĆNIK U NASTAVI II (2017.-2021.)</t>
  </si>
  <si>
    <t xml:space="preserve">46010 </t>
  </si>
  <si>
    <t>31111</t>
  </si>
  <si>
    <t>PLAĆE ZA ZAPOSLENE -Plaće za zaposlene Pomoćnik u nastavi 2017-2021</t>
  </si>
  <si>
    <t>0432</t>
  </si>
  <si>
    <t>161372110210001</t>
  </si>
  <si>
    <t>161372610200002</t>
  </si>
  <si>
    <t xml:space="preserve">460103 </t>
  </si>
  <si>
    <t>31216</t>
  </si>
  <si>
    <t>REGRES ZA GODIŠNJI ODMOR -Regres za godišnji odmor Pomoćnik u nastavi 2017-2021</t>
  </si>
  <si>
    <t xml:space="preserve">46011 </t>
  </si>
  <si>
    <t>31321</t>
  </si>
  <si>
    <t>DOPRINOSI ZA OBVEZNO ZDRAVSTVENO OSIGURANJE -Doprinosi za obvezno zdravstveno osiguranje Pomoćnik u nastavi 2017-2021</t>
  </si>
  <si>
    <t xml:space="preserve">46012 </t>
  </si>
  <si>
    <t>31322</t>
  </si>
  <si>
    <t>DOPRINOS ZA OBVEZNO ZDRAVSTVENO OSIGURANJE ZAŠTITE ZDRAVLJA NA RADU -Doprinosi za obvezno zdrav. osig. zaštite zdravlja na radu Pomoćnik u nastavi 2017-2021</t>
  </si>
  <si>
    <t xml:space="preserve">46013 </t>
  </si>
  <si>
    <t>31332</t>
  </si>
  <si>
    <t>DOPRINOSI ZA OBVEZNO OSIGURANJE U SLUČAJU NEZAPOSLENOSTI -Doprinosi za obvezno osiguranje u slučaju nezaposlenosti Pomoćnik u nastavi 2017-2021</t>
  </si>
  <si>
    <t>SHEMA ŠKOLSKOG VOĆA</t>
  </si>
  <si>
    <t>VRIJEME UŽINE III</t>
  </si>
  <si>
    <t>VRIJEME UŽINE II</t>
  </si>
  <si>
    <t>POZICIJA</t>
  </si>
  <si>
    <t>KONTO</t>
  </si>
  <si>
    <t>NAZIV KONTA-NAZIV POZICIJE</t>
  </si>
  <si>
    <t>GRAD</t>
  </si>
  <si>
    <t xml:space="preserve">OPĆI PRIHODI I PRIMICI
</t>
  </si>
  <si>
    <t>ŽUPANIJSKI PRORAČUN</t>
  </si>
  <si>
    <t xml:space="preserve">OSTALI OPĆINSKI PRORAČUN
</t>
  </si>
  <si>
    <t>DRŽAVNI PRORAČUN</t>
  </si>
  <si>
    <t xml:space="preserve">VLASTTI PRIHODI
</t>
  </si>
  <si>
    <t xml:space="preserve">Prihodi za posebne namjene
</t>
  </si>
  <si>
    <t xml:space="preserve">Pomoći
</t>
  </si>
  <si>
    <t xml:space="preserve">Donacije
</t>
  </si>
  <si>
    <t xml:space="preserve">Prihodi od nefinancijske imovine i nadoknade šteta s osnova osiguranja
</t>
  </si>
  <si>
    <t xml:space="preserve">Namjenski primici od zaduživanja
</t>
  </si>
  <si>
    <t>Fond za energetsku obnovu, agencije i drugi izvanproračunski korisnici</t>
  </si>
  <si>
    <t>EU</t>
  </si>
  <si>
    <t>UPISUJU PRORAČUNSKI KORISNICI</t>
  </si>
  <si>
    <t>(npr. KOMUNALNA NAKNADA)</t>
  </si>
  <si>
    <t>(npr. inozemnih vlada, međunarodnih organizacija, drugih proračuna i od ostalih subjekata unutar općeg proračuna.)</t>
  </si>
  <si>
    <t>(npr. prihodi koji se ostvaruju od fizičkih osoba, neprofitnih organizacija, trgovačkih društava i od ostalih subjekata izvan općeg proračuna.)</t>
  </si>
  <si>
    <t>(npr. uključuju se prihodi koji se ostvaruju prodajom ili zamjenom nefinancijske imovine i od naknade štete s osnove osiguranja.)</t>
  </si>
  <si>
    <t>(npr.  primici od financijske imovine i zaduživanja, čija je namjena utvrđena posebnim ugovorima i/ili propisima.)</t>
  </si>
  <si>
    <t>PLAN</t>
  </si>
  <si>
    <t>O.Š. B. KAŠIĆA</t>
  </si>
  <si>
    <t>63612</t>
  </si>
  <si>
    <t xml:space="preserve">TEKUĆE POMOĆI IZ DRŽAVNOG PRORAČUNA PRORAČUNSKIM KORISNICIMA PRORAČUNA JLP(R)S </t>
  </si>
  <si>
    <t>161372000000000</t>
  </si>
  <si>
    <t>63613</t>
  </si>
  <si>
    <t xml:space="preserve">TEKUĆE POMOĆI PRORAČUNSKIM KORISNICIMA IZ PRORAČUNA JLP(R)S KOJI IM NIJE NADLEŽAN </t>
  </si>
  <si>
    <t>63622</t>
  </si>
  <si>
    <t xml:space="preserve">KAPITALNE POMOĆI IZ DRŽAVNOG PRORAČUNA PRORAČUNSKIM KORISNICIMA PRORAČUNA JLP(R)S </t>
  </si>
  <si>
    <t>63811</t>
  </si>
  <si>
    <t xml:space="preserve">TEKUĆE POMOĆI IZ DRŽAVNOG PRORAČUNA TEMELJEM PRIJENOSA EU SREDSTAVA </t>
  </si>
  <si>
    <t>63821</t>
  </si>
  <si>
    <t xml:space="preserve">KAPITALNE POMOĆI IZ DRŽAVNOG PRORAČUNA TEMELJEM PRIJENOSA EU SREDSTAVA </t>
  </si>
  <si>
    <t>64132</t>
  </si>
  <si>
    <t xml:space="preserve">KAMATE NA DEPOZITE PO VIĐENJU </t>
  </si>
  <si>
    <t>66141</t>
  </si>
  <si>
    <t xml:space="preserve">PRIHODI OD PRODANIH PROIZVODA </t>
  </si>
  <si>
    <t>66142</t>
  </si>
  <si>
    <t xml:space="preserve">PRIHODI OD PRODAJE ROBE </t>
  </si>
  <si>
    <t>66151</t>
  </si>
  <si>
    <t xml:space="preserve">PRIHODI OD PRUŽENIH USLUGA </t>
  </si>
  <si>
    <t>66312</t>
  </si>
  <si>
    <t xml:space="preserve">TEKUĆE DONACIJE OD NEPROFITNIH ORGANIZACIJA </t>
  </si>
  <si>
    <t>66321</t>
  </si>
  <si>
    <t xml:space="preserve">KAPITALNE DONACIJE OD FIZIČKIH OSOBA </t>
  </si>
  <si>
    <t>66322</t>
  </si>
  <si>
    <t xml:space="preserve">KAPITALNE DONACIJE OD NEPROFITNIH ORGANIZACIJA </t>
  </si>
  <si>
    <t>66323</t>
  </si>
  <si>
    <t xml:space="preserve">KAPITALNE DONACIJE OD TRGOVAČKIH DRUŠTAVA </t>
  </si>
  <si>
    <t>PREMIJE OSIGURANJA OSTALE IMOVINE</t>
  </si>
  <si>
    <t>*</t>
  </si>
  <si>
    <t>OSTALA UREDSKA OPREMA</t>
  </si>
  <si>
    <t>LABORATORIJSKA OPREMA</t>
  </si>
  <si>
    <t>OSTALI PRIHODI</t>
  </si>
  <si>
    <t>NAGRADE-BOŽIČNICA</t>
  </si>
  <si>
    <t>NAKNADE ZA PRIJEVOZ NA SLUŽBENOM PUTU U INOZEMSTVU</t>
  </si>
  <si>
    <t>Ostale naknade građanima  i kućanstvima  u naravi</t>
  </si>
  <si>
    <t>161372110210005</t>
  </si>
  <si>
    <t>IV</t>
  </si>
  <si>
    <t>MEDNI DAN</t>
  </si>
  <si>
    <t>TEKUĆI PRIJENOSI PRORAČUNSKIH KORISNIKA ISTOG PROR.TEMELJEM PR EU SRED.- POMOĆNICI</t>
  </si>
  <si>
    <t>TEKUĆI PRIJENOSI IZMEĐU PRORAČUNSKIH KORISNIKA ISTOG PRORAČUNA- SHEMA , MED</t>
  </si>
  <si>
    <t>PRIHODI IZ NADLEŽNOG PRORAČUNA ZA FINANCIRANJE  RASHODA POSLOVANJA</t>
  </si>
  <si>
    <t xml:space="preserve">TEKUĆI PRIJENOSI IZMEĐU PRORAČUNSKIH KORISNIKA ISTOG PRORAČUNA-  UŽINA III   UŽINA IV  15% </t>
  </si>
  <si>
    <t>TEKUĆI PRIJENOSI IZMEĐU PRORAČUNSKIH KOR. ISTOG PRO. TEM. PR. EU SRED. - UŽINA III   UŽINA IV  85%</t>
  </si>
  <si>
    <t>IZVRŠENJE</t>
  </si>
  <si>
    <t>PREHRANA - Prehrana VRIJEME UŽINE IV</t>
  </si>
  <si>
    <t>NAMIRNICE -Namirnice SHEMA 2019/2020</t>
  </si>
  <si>
    <t>OSTALI NESPOMENUTI RASHODI POSLOVANJA -Ostali nespomenuti rashodi poslovanja MED</t>
  </si>
  <si>
    <t>VLASTITI PRIHODI</t>
  </si>
  <si>
    <t>IZVRŠENJE FIN PLAN 2020.</t>
  </si>
  <si>
    <t>IZVRŠENJE 2020.</t>
  </si>
  <si>
    <t>NAMIRNICE -Namirnice SHEMA 2020/2021</t>
  </si>
  <si>
    <t>PREHRANA - Prehrana VRIJEME UŽINE V</t>
  </si>
  <si>
    <t>V</t>
  </si>
  <si>
    <t>SUFINANCIRANJE  CIJENE USLUGE -VRIJEME UŽINE IV</t>
  </si>
  <si>
    <t>20,293,75</t>
  </si>
  <si>
    <t xml:space="preserve">VIŠAK/MANJAK PRETHODNE GODINE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</si>
</sst>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Calibri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0"/>
      <color indexed="8"/>
      <name val="MS Sans Serif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20"/>
      <name val="Calibri"/>
      <family val="2"/>
      <charset val="238"/>
    </font>
    <font>
      <b/>
      <sz val="20"/>
      <color indexed="8"/>
      <name val="Arial"/>
      <family val="2"/>
      <charset val="238"/>
    </font>
    <font>
      <sz val="20"/>
      <name val="Calibri"/>
      <family val="2"/>
      <charset val="238"/>
    </font>
    <font>
      <b/>
      <sz val="18"/>
      <name val="Times New Roman"/>
      <family val="1"/>
      <charset val="238"/>
    </font>
    <font>
      <sz val="1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06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4" fontId="2" fillId="0" borderId="0" xfId="0" applyNumberFormat="1" applyFont="1"/>
    <xf numFmtId="0" fontId="1" fillId="0" borderId="0" xfId="0" applyFont="1"/>
    <xf numFmtId="0" fontId="2" fillId="2" borderId="1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/>
    </xf>
    <xf numFmtId="0" fontId="4" fillId="2" borderId="9" xfId="1" applyNumberFormat="1" applyFont="1" applyFill="1" applyBorder="1" applyAlignment="1" applyProtection="1">
      <alignment horizontal="center" vertical="center" wrapText="1"/>
    </xf>
    <xf numFmtId="0" fontId="4" fillId="2" borderId="8" xfId="1" applyNumberFormat="1" applyFont="1" applyFill="1" applyBorder="1" applyAlignment="1" applyProtection="1">
      <alignment horizontal="center" vertical="center" wrapText="1"/>
    </xf>
    <xf numFmtId="0" fontId="4" fillId="2" borderId="10" xfId="1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/>
    <xf numFmtId="0" fontId="6" fillId="2" borderId="1" xfId="0" applyFont="1" applyFill="1" applyBorder="1" applyAlignment="1">
      <alignment vertical="center" wrapText="1"/>
    </xf>
    <xf numFmtId="0" fontId="6" fillId="2" borderId="14" xfId="0" applyFont="1" applyFill="1" applyBorder="1" applyAlignment="1">
      <alignment vertical="center" wrapText="1"/>
    </xf>
    <xf numFmtId="0" fontId="6" fillId="2" borderId="15" xfId="0" applyFont="1" applyFill="1" applyBorder="1" applyAlignment="1">
      <alignment vertical="center"/>
    </xf>
    <xf numFmtId="0" fontId="7" fillId="2" borderId="9" xfId="1" applyNumberFormat="1" applyFont="1" applyFill="1" applyBorder="1" applyAlignment="1" applyProtection="1">
      <alignment horizontal="center" vertical="center" wrapText="1"/>
    </xf>
    <xf numFmtId="0" fontId="7" fillId="2" borderId="8" xfId="1" applyNumberFormat="1" applyFont="1" applyFill="1" applyBorder="1" applyAlignment="1" applyProtection="1">
      <alignment horizontal="center" vertical="center" wrapText="1"/>
    </xf>
    <xf numFmtId="0" fontId="7" fillId="2" borderId="10" xfId="1" applyNumberFormat="1" applyFont="1" applyFill="1" applyBorder="1" applyAlignment="1" applyProtection="1">
      <alignment horizontal="center" vertical="center" wrapText="1"/>
    </xf>
    <xf numFmtId="4" fontId="6" fillId="0" borderId="23" xfId="0" applyNumberFormat="1" applyFont="1" applyBorder="1"/>
    <xf numFmtId="4" fontId="6" fillId="0" borderId="24" xfId="0" applyNumberFormat="1" applyFont="1" applyBorder="1"/>
    <xf numFmtId="4" fontId="6" fillId="0" borderId="26" xfId="0" applyNumberFormat="1" applyFont="1" applyBorder="1"/>
    <xf numFmtId="4" fontId="6" fillId="0" borderId="27" xfId="0" applyNumberFormat="1" applyFont="1" applyBorder="1"/>
    <xf numFmtId="0" fontId="8" fillId="0" borderId="25" xfId="0" applyFont="1" applyBorder="1"/>
    <xf numFmtId="0" fontId="8" fillId="0" borderId="26" xfId="0" applyFont="1" applyBorder="1"/>
    <xf numFmtId="0" fontId="8" fillId="0" borderId="26" xfId="0" applyFont="1" applyBorder="1" applyAlignment="1">
      <alignment wrapText="1"/>
    </xf>
    <xf numFmtId="4" fontId="8" fillId="0" borderId="26" xfId="0" applyNumberFormat="1" applyFont="1" applyBorder="1"/>
    <xf numFmtId="4" fontId="8" fillId="0" borderId="27" xfId="0" applyNumberFormat="1" applyFont="1" applyBorder="1"/>
    <xf numFmtId="0" fontId="6" fillId="0" borderId="25" xfId="0" applyFont="1" applyBorder="1"/>
    <xf numFmtId="0" fontId="8" fillId="0" borderId="28" xfId="0" applyFont="1" applyBorder="1"/>
    <xf numFmtId="0" fontId="8" fillId="0" borderId="29" xfId="0" applyFont="1" applyBorder="1"/>
    <xf numFmtId="4" fontId="8" fillId="0" borderId="29" xfId="0" applyNumberFormat="1" applyFont="1" applyBorder="1"/>
    <xf numFmtId="4" fontId="8" fillId="0" borderId="30" xfId="0" applyNumberFormat="1" applyFont="1" applyBorder="1"/>
    <xf numFmtId="0" fontId="8" fillId="0" borderId="26" xfId="0" applyFont="1" applyBorder="1" applyAlignment="1">
      <alignment horizontal="left"/>
    </xf>
    <xf numFmtId="0" fontId="0" fillId="0" borderId="0" xfId="0"/>
    <xf numFmtId="0" fontId="8" fillId="0" borderId="26" xfId="0" applyFont="1" applyBorder="1"/>
    <xf numFmtId="0" fontId="0" fillId="0" borderId="0" xfId="0"/>
    <xf numFmtId="0" fontId="8" fillId="0" borderId="26" xfId="0" applyFont="1" applyBorder="1"/>
    <xf numFmtId="0" fontId="8" fillId="0" borderId="26" xfId="0" applyFont="1" applyBorder="1"/>
    <xf numFmtId="4" fontId="9" fillId="0" borderId="26" xfId="0" applyNumberFormat="1" applyFont="1" applyBorder="1"/>
    <xf numFmtId="0" fontId="10" fillId="0" borderId="0" xfId="0" applyFont="1"/>
    <xf numFmtId="0" fontId="10" fillId="0" borderId="25" xfId="0" applyFont="1" applyBorder="1"/>
    <xf numFmtId="0" fontId="10" fillId="0" borderId="26" xfId="0" applyFont="1" applyBorder="1"/>
    <xf numFmtId="0" fontId="10" fillId="0" borderId="26" xfId="0" applyFont="1" applyBorder="1" applyAlignment="1">
      <alignment horizontal="left"/>
    </xf>
    <xf numFmtId="0" fontId="10" fillId="0" borderId="26" xfId="0" applyFont="1" applyBorder="1" applyAlignment="1">
      <alignment wrapText="1"/>
    </xf>
    <xf numFmtId="4" fontId="10" fillId="0" borderId="26" xfId="0" applyNumberFormat="1" applyFont="1" applyBorder="1"/>
    <xf numFmtId="4" fontId="10" fillId="0" borderId="27" xfId="0" applyNumberFormat="1" applyFont="1" applyBorder="1"/>
    <xf numFmtId="0" fontId="0" fillId="0" borderId="0" xfId="0"/>
    <xf numFmtId="0" fontId="8" fillId="0" borderId="26" xfId="0" applyFont="1" applyBorder="1"/>
    <xf numFmtId="0" fontId="8" fillId="0" borderId="0" xfId="0" applyFont="1" applyBorder="1"/>
    <xf numFmtId="4" fontId="8" fillId="0" borderId="0" xfId="0" applyNumberFormat="1" applyFont="1" applyBorder="1"/>
    <xf numFmtId="0" fontId="8" fillId="0" borderId="26" xfId="0" applyFont="1" applyBorder="1"/>
    <xf numFmtId="0" fontId="4" fillId="3" borderId="16" xfId="1" applyNumberFormat="1" applyFont="1" applyFill="1" applyBorder="1" applyAlignment="1" applyProtection="1">
      <alignment horizontal="center" vertical="center" wrapText="1"/>
    </xf>
    <xf numFmtId="0" fontId="4" fillId="3" borderId="17" xfId="1" applyNumberFormat="1" applyFont="1" applyFill="1" applyBorder="1" applyAlignment="1" applyProtection="1">
      <alignment horizontal="center" vertical="center" wrapText="1"/>
    </xf>
    <xf numFmtId="0" fontId="4" fillId="3" borderId="18" xfId="1" applyNumberFormat="1" applyFont="1" applyFill="1" applyBorder="1" applyAlignment="1" applyProtection="1">
      <alignment horizontal="center" vertical="center" wrapText="1"/>
    </xf>
    <xf numFmtId="0" fontId="2" fillId="0" borderId="0" xfId="0" applyFont="1"/>
    <xf numFmtId="0" fontId="0" fillId="0" borderId="0" xfId="0"/>
    <xf numFmtId="0" fontId="5" fillId="2" borderId="11" xfId="1" applyNumberFormat="1" applyFont="1" applyFill="1" applyBorder="1" applyAlignment="1" applyProtection="1">
      <alignment horizontal="center" vertical="center" wrapText="1"/>
    </xf>
    <xf numFmtId="0" fontId="5" fillId="2" borderId="12" xfId="1" applyNumberFormat="1" applyFont="1" applyFill="1" applyBorder="1" applyAlignment="1" applyProtection="1">
      <alignment horizontal="center" vertical="center" wrapText="1"/>
    </xf>
    <xf numFmtId="0" fontId="5" fillId="2" borderId="13" xfId="1" applyNumberFormat="1" applyFont="1" applyFill="1" applyBorder="1" applyAlignment="1" applyProtection="1">
      <alignment horizontal="center" vertical="center" wrapText="1"/>
    </xf>
    <xf numFmtId="0" fontId="5" fillId="2" borderId="19" xfId="1" applyNumberFormat="1" applyFont="1" applyFill="1" applyBorder="1" applyAlignment="1" applyProtection="1">
      <alignment horizontal="center" vertical="center" wrapText="1"/>
    </xf>
    <xf numFmtId="0" fontId="5" fillId="2" borderId="20" xfId="1" applyNumberFormat="1" applyFont="1" applyFill="1" applyBorder="1" applyAlignment="1" applyProtection="1">
      <alignment horizontal="center" vertical="center" wrapText="1"/>
    </xf>
    <xf numFmtId="0" fontId="5" fillId="2" borderId="21" xfId="1" applyNumberFormat="1" applyFont="1" applyFill="1" applyBorder="1" applyAlignment="1" applyProtection="1">
      <alignment horizontal="center" vertical="center" wrapText="1"/>
    </xf>
    <xf numFmtId="0" fontId="4" fillId="2" borderId="5" xfId="1" applyNumberFormat="1" applyFont="1" applyFill="1" applyBorder="1" applyAlignment="1" applyProtection="1">
      <alignment horizontal="center" vertical="center" wrapText="1"/>
    </xf>
    <xf numFmtId="0" fontId="4" fillId="2" borderId="6" xfId="1" applyNumberFormat="1" applyFont="1" applyFill="1" applyBorder="1" applyAlignment="1" applyProtection="1">
      <alignment horizontal="center" vertical="center" wrapText="1"/>
    </xf>
    <xf numFmtId="0" fontId="4" fillId="2" borderId="7" xfId="1" applyNumberFormat="1" applyFont="1" applyFill="1" applyBorder="1" applyAlignment="1" applyProtection="1">
      <alignment horizontal="center" vertical="center" wrapText="1"/>
    </xf>
    <xf numFmtId="4" fontId="4" fillId="2" borderId="8" xfId="1" applyNumberFormat="1" applyFont="1" applyFill="1" applyBorder="1" applyAlignment="1" applyProtection="1">
      <alignment horizontal="center" vertical="center" wrapText="1"/>
    </xf>
    <xf numFmtId="4" fontId="4" fillId="2" borderId="9" xfId="1" applyNumberFormat="1" applyFont="1" applyFill="1" applyBorder="1" applyAlignment="1" applyProtection="1">
      <alignment horizontal="center" vertical="center" wrapText="1"/>
    </xf>
    <xf numFmtId="4" fontId="4" fillId="2" borderId="10" xfId="1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4" fillId="2" borderId="2" xfId="1" applyNumberFormat="1" applyFont="1" applyFill="1" applyBorder="1" applyAlignment="1" applyProtection="1">
      <alignment horizontal="center" vertical="center" wrapText="1"/>
    </xf>
    <xf numFmtId="0" fontId="4" fillId="2" borderId="3" xfId="1" applyNumberFormat="1" applyFont="1" applyFill="1" applyBorder="1" applyAlignment="1" applyProtection="1">
      <alignment horizontal="center" vertical="center" wrapText="1"/>
    </xf>
    <xf numFmtId="0" fontId="4" fillId="2" borderId="4" xfId="1" applyNumberFormat="1" applyFont="1" applyFill="1" applyBorder="1" applyAlignment="1" applyProtection="1">
      <alignment horizontal="center" vertical="center" wrapText="1"/>
    </xf>
    <xf numFmtId="0" fontId="9" fillId="0" borderId="25" xfId="0" applyFont="1" applyBorder="1"/>
    <xf numFmtId="0" fontId="10" fillId="0" borderId="26" xfId="0" applyFont="1" applyBorder="1"/>
    <xf numFmtId="0" fontId="7" fillId="2" borderId="11" xfId="1" applyNumberFormat="1" applyFont="1" applyFill="1" applyBorder="1" applyAlignment="1" applyProtection="1">
      <alignment horizontal="center" vertical="center" wrapText="1"/>
    </xf>
    <xf numFmtId="0" fontId="7" fillId="2" borderId="12" xfId="1" applyNumberFormat="1" applyFont="1" applyFill="1" applyBorder="1" applyAlignment="1" applyProtection="1">
      <alignment horizontal="center" vertical="center" wrapText="1"/>
    </xf>
    <xf numFmtId="0" fontId="7" fillId="2" borderId="13" xfId="1" applyNumberFormat="1" applyFont="1" applyFill="1" applyBorder="1" applyAlignment="1" applyProtection="1">
      <alignment horizontal="center" vertical="center" wrapText="1"/>
    </xf>
    <xf numFmtId="0" fontId="7" fillId="2" borderId="19" xfId="1" applyNumberFormat="1" applyFont="1" applyFill="1" applyBorder="1" applyAlignment="1" applyProtection="1">
      <alignment horizontal="center" vertical="center" wrapText="1"/>
    </xf>
    <xf numFmtId="0" fontId="7" fillId="2" borderId="20" xfId="1" applyNumberFormat="1" applyFont="1" applyFill="1" applyBorder="1" applyAlignment="1" applyProtection="1">
      <alignment horizontal="center" vertical="center" wrapText="1"/>
    </xf>
    <xf numFmtId="0" fontId="7" fillId="2" borderId="21" xfId="1" applyNumberFormat="1" applyFont="1" applyFill="1" applyBorder="1" applyAlignment="1" applyProtection="1">
      <alignment horizontal="center" vertical="center" wrapText="1"/>
    </xf>
    <xf numFmtId="0" fontId="7" fillId="3" borderId="16" xfId="1" applyNumberFormat="1" applyFont="1" applyFill="1" applyBorder="1" applyAlignment="1" applyProtection="1">
      <alignment horizontal="center" vertical="center" wrapText="1"/>
    </xf>
    <xf numFmtId="0" fontId="7" fillId="3" borderId="17" xfId="1" applyNumberFormat="1" applyFont="1" applyFill="1" applyBorder="1" applyAlignment="1" applyProtection="1">
      <alignment horizontal="center" vertical="center" wrapText="1"/>
    </xf>
    <xf numFmtId="0" fontId="7" fillId="3" borderId="18" xfId="1" applyNumberFormat="1" applyFont="1" applyFill="1" applyBorder="1" applyAlignment="1" applyProtection="1">
      <alignment horizontal="center" vertical="center" wrapText="1"/>
    </xf>
    <xf numFmtId="0" fontId="7" fillId="2" borderId="5" xfId="1" applyNumberFormat="1" applyFont="1" applyFill="1" applyBorder="1" applyAlignment="1" applyProtection="1">
      <alignment horizontal="center" vertical="center" wrapText="1"/>
    </xf>
    <xf numFmtId="0" fontId="7" fillId="2" borderId="6" xfId="1" applyNumberFormat="1" applyFont="1" applyFill="1" applyBorder="1" applyAlignment="1" applyProtection="1">
      <alignment horizontal="center" vertical="center" wrapText="1"/>
    </xf>
    <xf numFmtId="0" fontId="7" fillId="2" borderId="7" xfId="1" applyNumberFormat="1" applyFont="1" applyFill="1" applyBorder="1" applyAlignment="1" applyProtection="1">
      <alignment horizontal="center" vertical="center" wrapText="1"/>
    </xf>
    <xf numFmtId="0" fontId="7" fillId="2" borderId="2" xfId="1" applyNumberFormat="1" applyFont="1" applyFill="1" applyBorder="1" applyAlignment="1" applyProtection="1">
      <alignment horizontal="center" vertical="center" wrapText="1"/>
    </xf>
    <xf numFmtId="0" fontId="7" fillId="2" borderId="3" xfId="1" applyNumberFormat="1" applyFont="1" applyFill="1" applyBorder="1" applyAlignment="1" applyProtection="1">
      <alignment horizontal="center" vertical="center" wrapText="1"/>
    </xf>
    <xf numFmtId="0" fontId="7" fillId="2" borderId="4" xfId="1" applyNumberFormat="1" applyFont="1" applyFill="1" applyBorder="1" applyAlignment="1" applyProtection="1">
      <alignment horizontal="center" vertical="center" wrapText="1"/>
    </xf>
    <xf numFmtId="4" fontId="7" fillId="2" borderId="8" xfId="1" applyNumberFormat="1" applyFont="1" applyFill="1" applyBorder="1" applyAlignment="1" applyProtection="1">
      <alignment horizontal="center" vertical="center" wrapText="1"/>
    </xf>
    <xf numFmtId="4" fontId="7" fillId="2" borderId="9" xfId="1" applyNumberFormat="1" applyFont="1" applyFill="1" applyBorder="1" applyAlignment="1" applyProtection="1">
      <alignment horizontal="center" vertical="center" wrapText="1"/>
    </xf>
    <xf numFmtId="4" fontId="7" fillId="2" borderId="10" xfId="1" applyNumberFormat="1" applyFont="1" applyFill="1" applyBorder="1" applyAlignment="1" applyProtection="1">
      <alignment horizontal="center" vertical="center" wrapText="1"/>
    </xf>
    <xf numFmtId="0" fontId="6" fillId="0" borderId="25" xfId="0" applyFont="1" applyBorder="1"/>
    <xf numFmtId="0" fontId="8" fillId="0" borderId="26" xfId="0" applyFont="1" applyBorder="1"/>
    <xf numFmtId="0" fontId="6" fillId="2" borderId="1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0" borderId="22" xfId="0" applyFont="1" applyBorder="1"/>
    <xf numFmtId="0" fontId="8" fillId="0" borderId="23" xfId="0" applyFont="1" applyBorder="1"/>
  </cellXfs>
  <cellStyles count="2">
    <cellStyle name="Normal 2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B26"/>
  <sheetViews>
    <sheetView topLeftCell="S1" zoomScale="60" zoomScaleNormal="60" workbookViewId="0">
      <selection activeCell="AT4" sqref="AT4"/>
    </sheetView>
  </sheetViews>
  <sheetFormatPr defaultColWidth="0" defaultRowHeight="15" x14ac:dyDescent="0.25"/>
  <cols>
    <col min="1" max="3" width="9.140625" customWidth="1"/>
    <col min="4" max="4" width="95.140625" bestFit="1" customWidth="1"/>
    <col min="5" max="5" width="12" customWidth="1"/>
    <col min="6" max="6" width="12.5703125" customWidth="1"/>
    <col min="7" max="7" width="12.28515625" customWidth="1"/>
    <col min="8" max="10" width="9.140625" customWidth="1"/>
    <col min="11" max="11" width="11.5703125" customWidth="1"/>
    <col min="12" max="12" width="10.85546875" customWidth="1"/>
    <col min="13" max="13" width="10.5703125" customWidth="1"/>
    <col min="14" max="16" width="9.140625" customWidth="1"/>
    <col min="17" max="17" width="12.7109375" customWidth="1"/>
    <col min="18" max="18" width="12" customWidth="1"/>
    <col min="19" max="19" width="12.140625" customWidth="1"/>
    <col min="20" max="21" width="12" customWidth="1"/>
    <col min="22" max="22" width="11.5703125" customWidth="1"/>
    <col min="23" max="25" width="9.140625" customWidth="1"/>
    <col min="26" max="26" width="12" customWidth="1"/>
    <col min="27" max="27" width="11.85546875" customWidth="1"/>
    <col min="28" max="28" width="11.5703125" customWidth="1"/>
    <col min="29" max="29" width="10.5703125" customWidth="1"/>
    <col min="30" max="30" width="13.42578125" customWidth="1"/>
    <col min="31" max="31" width="10.5703125" customWidth="1"/>
    <col min="32" max="34" width="9.140625" customWidth="1"/>
    <col min="35" max="35" width="8.140625" customWidth="1"/>
    <col min="36" max="36" width="7.28515625" customWidth="1"/>
    <col min="37" max="37" width="7.140625" customWidth="1"/>
    <col min="38" max="38" width="12" customWidth="1"/>
    <col min="39" max="39" width="11.7109375" customWidth="1"/>
    <col min="40" max="40" width="12" customWidth="1"/>
    <col min="41" max="41" width="12" bestFit="1" customWidth="1"/>
    <col min="42" max="42" width="12.85546875" customWidth="1"/>
    <col min="43" max="43" width="13.85546875" customWidth="1"/>
    <col min="44" max="44" width="15.28515625" customWidth="1"/>
    <col min="45" max="46" width="13.5703125" customWidth="1"/>
    <col min="47" max="47" width="9.140625" customWidth="1"/>
    <col min="48" max="54" width="0" hidden="1" customWidth="1"/>
    <col min="55" max="16384" width="9.140625" hidden="1"/>
  </cols>
  <sheetData>
    <row r="1" spans="1:51" ht="37.5" customHeight="1" thickTop="1" x14ac:dyDescent="0.25">
      <c r="A1" s="5"/>
      <c r="B1" s="69" t="s">
        <v>260</v>
      </c>
      <c r="C1" s="69" t="s">
        <v>261</v>
      </c>
      <c r="D1" s="72" t="s">
        <v>262</v>
      </c>
      <c r="E1" s="74" t="s">
        <v>263</v>
      </c>
      <c r="F1" s="75"/>
      <c r="G1" s="76"/>
      <c r="H1" s="63" t="s">
        <v>264</v>
      </c>
      <c r="I1" s="64"/>
      <c r="J1" s="65"/>
      <c r="K1" s="63" t="s">
        <v>265</v>
      </c>
      <c r="L1" s="64"/>
      <c r="M1" s="65"/>
      <c r="N1" s="63" t="s">
        <v>266</v>
      </c>
      <c r="O1" s="64"/>
      <c r="P1" s="65"/>
      <c r="Q1" s="74" t="s">
        <v>267</v>
      </c>
      <c r="R1" s="75"/>
      <c r="S1" s="76"/>
      <c r="T1" s="63" t="s">
        <v>268</v>
      </c>
      <c r="U1" s="64"/>
      <c r="V1" s="65"/>
      <c r="W1" s="63" t="s">
        <v>269</v>
      </c>
      <c r="X1" s="64"/>
      <c r="Y1" s="65"/>
      <c r="Z1" s="63" t="s">
        <v>270</v>
      </c>
      <c r="AA1" s="64"/>
      <c r="AB1" s="65"/>
      <c r="AC1" s="63" t="s">
        <v>271</v>
      </c>
      <c r="AD1" s="64"/>
      <c r="AE1" s="65"/>
      <c r="AF1" s="63" t="s">
        <v>272</v>
      </c>
      <c r="AG1" s="64"/>
      <c r="AH1" s="65"/>
      <c r="AI1" s="63" t="s">
        <v>273</v>
      </c>
      <c r="AJ1" s="64"/>
      <c r="AK1" s="65"/>
      <c r="AL1" s="66" t="s">
        <v>274</v>
      </c>
      <c r="AM1" s="67"/>
      <c r="AN1" s="68"/>
      <c r="AO1" s="63" t="s">
        <v>275</v>
      </c>
      <c r="AP1" s="64"/>
      <c r="AQ1" s="65"/>
      <c r="AR1" s="57" t="s">
        <v>332</v>
      </c>
      <c r="AS1" s="58"/>
      <c r="AT1" s="59"/>
    </row>
    <row r="2" spans="1:51" ht="44.25" customHeight="1" x14ac:dyDescent="0.25">
      <c r="A2" s="6"/>
      <c r="B2" s="70"/>
      <c r="C2" s="70"/>
      <c r="D2" s="73"/>
      <c r="E2" s="52"/>
      <c r="F2" s="53"/>
      <c r="G2" s="54"/>
      <c r="H2" s="52" t="s">
        <v>276</v>
      </c>
      <c r="I2" s="53"/>
      <c r="J2" s="54"/>
      <c r="K2" s="52"/>
      <c r="L2" s="53"/>
      <c r="M2" s="54"/>
      <c r="N2" s="52"/>
      <c r="O2" s="53"/>
      <c r="P2" s="54"/>
      <c r="Q2" s="52"/>
      <c r="R2" s="53"/>
      <c r="S2" s="54"/>
      <c r="T2" s="52" t="s">
        <v>276</v>
      </c>
      <c r="U2" s="53"/>
      <c r="V2" s="54"/>
      <c r="W2" s="52" t="s">
        <v>277</v>
      </c>
      <c r="X2" s="53"/>
      <c r="Y2" s="54"/>
      <c r="Z2" s="52" t="s">
        <v>278</v>
      </c>
      <c r="AA2" s="53"/>
      <c r="AB2" s="54"/>
      <c r="AC2" s="52" t="s">
        <v>279</v>
      </c>
      <c r="AD2" s="53"/>
      <c r="AE2" s="54"/>
      <c r="AF2" s="52" t="s">
        <v>280</v>
      </c>
      <c r="AG2" s="53"/>
      <c r="AH2" s="54"/>
      <c r="AI2" s="52" t="s">
        <v>281</v>
      </c>
      <c r="AJ2" s="53"/>
      <c r="AK2" s="54"/>
      <c r="AL2" s="52"/>
      <c r="AM2" s="53"/>
      <c r="AN2" s="54"/>
      <c r="AO2" s="52"/>
      <c r="AP2" s="53"/>
      <c r="AQ2" s="54"/>
      <c r="AR2" s="60"/>
      <c r="AS2" s="61"/>
      <c r="AT2" s="62"/>
    </row>
    <row r="3" spans="1:51" ht="45.75" customHeight="1" x14ac:dyDescent="0.25">
      <c r="A3" s="7"/>
      <c r="B3" s="71"/>
      <c r="C3" s="71"/>
      <c r="D3" s="71"/>
      <c r="E3" s="9" t="s">
        <v>282</v>
      </c>
      <c r="F3" s="8" t="s">
        <v>327</v>
      </c>
      <c r="G3" s="10"/>
      <c r="H3" s="9" t="s">
        <v>282</v>
      </c>
      <c r="I3" s="8" t="s">
        <v>327</v>
      </c>
      <c r="J3" s="10"/>
      <c r="K3" s="9" t="s">
        <v>282</v>
      </c>
      <c r="L3" s="8" t="s">
        <v>327</v>
      </c>
      <c r="M3" s="10"/>
      <c r="N3" s="9" t="s">
        <v>282</v>
      </c>
      <c r="O3" s="8" t="s">
        <v>327</v>
      </c>
      <c r="P3" s="10"/>
      <c r="Q3" s="9" t="s">
        <v>282</v>
      </c>
      <c r="R3" s="8" t="s">
        <v>327</v>
      </c>
      <c r="S3" s="10"/>
      <c r="T3" s="9" t="s">
        <v>282</v>
      </c>
      <c r="U3" s="8" t="s">
        <v>327</v>
      </c>
      <c r="V3" s="10"/>
      <c r="W3" s="9" t="s">
        <v>282</v>
      </c>
      <c r="X3" s="8" t="s">
        <v>327</v>
      </c>
      <c r="Y3" s="10"/>
      <c r="Z3" s="9" t="s">
        <v>282</v>
      </c>
      <c r="AA3" s="8" t="s">
        <v>327</v>
      </c>
      <c r="AB3" s="10"/>
      <c r="AC3" s="9" t="s">
        <v>282</v>
      </c>
      <c r="AD3" s="8" t="s">
        <v>327</v>
      </c>
      <c r="AE3" s="10"/>
      <c r="AF3" s="9" t="s">
        <v>282</v>
      </c>
      <c r="AG3" s="8" t="s">
        <v>327</v>
      </c>
      <c r="AH3" s="10"/>
      <c r="AI3" s="9" t="s">
        <v>282</v>
      </c>
      <c r="AJ3" s="8" t="s">
        <v>327</v>
      </c>
      <c r="AK3" s="10"/>
      <c r="AL3" s="9" t="s">
        <v>282</v>
      </c>
      <c r="AM3" s="8" t="s">
        <v>327</v>
      </c>
      <c r="AN3" s="10"/>
      <c r="AO3" s="9" t="s">
        <v>282</v>
      </c>
      <c r="AP3" s="8" t="s">
        <v>327</v>
      </c>
      <c r="AQ3" s="10"/>
      <c r="AR3" s="9" t="s">
        <v>282</v>
      </c>
      <c r="AS3" s="8" t="s">
        <v>327</v>
      </c>
      <c r="AT3" s="10"/>
    </row>
    <row r="4" spans="1:51" x14ac:dyDescent="0.25">
      <c r="A4" s="55" t="s">
        <v>0</v>
      </c>
      <c r="B4" s="56"/>
      <c r="C4" s="56"/>
      <c r="D4" s="56"/>
      <c r="E4" s="3">
        <v>581530.6</v>
      </c>
      <c r="F4" s="3">
        <f t="shared" ref="F4:AT4" si="0">SUM(F5:F24)</f>
        <v>272679.55</v>
      </c>
      <c r="G4" s="3">
        <v>0</v>
      </c>
      <c r="H4" s="3">
        <f t="shared" si="0"/>
        <v>0</v>
      </c>
      <c r="I4" s="3">
        <f t="shared" si="0"/>
        <v>0</v>
      </c>
      <c r="J4" s="3">
        <f t="shared" si="0"/>
        <v>0</v>
      </c>
      <c r="K4" s="3">
        <v>10100</v>
      </c>
      <c r="L4" s="3">
        <v>0</v>
      </c>
      <c r="M4" s="3">
        <v>0</v>
      </c>
      <c r="N4" s="3">
        <f t="shared" si="0"/>
        <v>0</v>
      </c>
      <c r="O4" s="3">
        <f t="shared" si="0"/>
        <v>0</v>
      </c>
      <c r="P4" s="3">
        <f t="shared" si="0"/>
        <v>0</v>
      </c>
      <c r="Q4" s="3">
        <v>238302.86</v>
      </c>
      <c r="R4" s="3">
        <v>59348.71</v>
      </c>
      <c r="S4" s="3">
        <v>0</v>
      </c>
      <c r="T4" s="3">
        <v>180250</v>
      </c>
      <c r="U4" s="3">
        <v>71569.350000000006</v>
      </c>
      <c r="V4" s="3">
        <v>0</v>
      </c>
      <c r="W4" s="3">
        <f t="shared" si="0"/>
        <v>0</v>
      </c>
      <c r="X4" s="3">
        <f t="shared" si="0"/>
        <v>0</v>
      </c>
      <c r="Y4" s="3">
        <f t="shared" si="0"/>
        <v>0</v>
      </c>
      <c r="Z4" s="3">
        <f t="shared" si="0"/>
        <v>172800</v>
      </c>
      <c r="AA4" s="3">
        <v>124238.89</v>
      </c>
      <c r="AB4" s="3">
        <v>0</v>
      </c>
      <c r="AC4" s="3">
        <v>62000</v>
      </c>
      <c r="AD4" s="3">
        <v>12411</v>
      </c>
      <c r="AE4" s="3">
        <v>0</v>
      </c>
      <c r="AF4" s="3">
        <f t="shared" si="0"/>
        <v>0</v>
      </c>
      <c r="AG4" s="3">
        <f t="shared" si="0"/>
        <v>0</v>
      </c>
      <c r="AH4" s="3">
        <f t="shared" si="0"/>
        <v>0</v>
      </c>
      <c r="AI4" s="3">
        <f t="shared" si="0"/>
        <v>0</v>
      </c>
      <c r="AJ4" s="3">
        <f t="shared" si="0"/>
        <v>0</v>
      </c>
      <c r="AK4" s="3">
        <f t="shared" si="0"/>
        <v>0</v>
      </c>
      <c r="AL4" s="3">
        <v>1000</v>
      </c>
      <c r="AM4" s="3">
        <v>509.24</v>
      </c>
      <c r="AN4" s="3">
        <v>0</v>
      </c>
      <c r="AO4" s="3">
        <v>199788.63</v>
      </c>
      <c r="AP4" s="3">
        <v>111744.42</v>
      </c>
      <c r="AQ4" s="3">
        <v>0</v>
      </c>
      <c r="AR4" s="3">
        <v>1445772.09</v>
      </c>
      <c r="AS4" s="3">
        <v>652500.96</v>
      </c>
      <c r="AT4" s="3">
        <f t="shared" si="0"/>
        <v>0</v>
      </c>
    </row>
    <row r="5" spans="1:51" x14ac:dyDescent="0.25">
      <c r="B5" t="s">
        <v>4</v>
      </c>
      <c r="C5" t="s">
        <v>284</v>
      </c>
      <c r="D5" s="1" t="s">
        <v>285</v>
      </c>
      <c r="E5" s="2">
        <v>0</v>
      </c>
      <c r="F5" s="2"/>
      <c r="G5" s="2">
        <f t="shared" ref="G5:G17" si="1">E5+F5</f>
        <v>0</v>
      </c>
      <c r="H5" s="2">
        <v>0</v>
      </c>
      <c r="I5" s="2"/>
      <c r="J5" s="2">
        <f t="shared" ref="J5:J24" si="2">H5+I5</f>
        <v>0</v>
      </c>
      <c r="K5" s="2">
        <v>0</v>
      </c>
      <c r="L5" s="2"/>
      <c r="M5" s="2">
        <f t="shared" ref="M5:M24" si="3">K5+L5</f>
        <v>0</v>
      </c>
      <c r="N5" s="2">
        <v>0</v>
      </c>
      <c r="O5" s="2"/>
      <c r="P5" s="2">
        <f t="shared" ref="P5:P24" si="4">N5+O5</f>
        <v>0</v>
      </c>
      <c r="Q5" s="2">
        <v>18000</v>
      </c>
      <c r="R5" s="2">
        <v>0</v>
      </c>
      <c r="S5" s="2">
        <v>0</v>
      </c>
      <c r="T5" s="2">
        <v>0</v>
      </c>
      <c r="U5" s="2"/>
      <c r="V5" s="2">
        <f t="shared" ref="V5:V24" si="5">T5+U5</f>
        <v>0</v>
      </c>
      <c r="W5" s="2">
        <v>0</v>
      </c>
      <c r="X5" s="2"/>
      <c r="Y5" s="2">
        <f t="shared" ref="Y5:Y24" si="6">W5+X5</f>
        <v>0</v>
      </c>
      <c r="Z5" s="2">
        <v>0</v>
      </c>
      <c r="AA5" s="2"/>
      <c r="AB5" s="2">
        <f t="shared" ref="AB5:AB24" si="7">Z5+AA5</f>
        <v>0</v>
      </c>
      <c r="AC5" s="2">
        <v>0</v>
      </c>
      <c r="AD5" s="2"/>
      <c r="AE5" s="2">
        <f t="shared" ref="AE5:AE24" si="8">AC5+AD5</f>
        <v>0</v>
      </c>
      <c r="AF5" s="2">
        <v>0</v>
      </c>
      <c r="AG5" s="2"/>
      <c r="AH5" s="2">
        <f t="shared" ref="AH5:AH24" si="9">AF5+AG5</f>
        <v>0</v>
      </c>
      <c r="AI5" s="2">
        <v>0</v>
      </c>
      <c r="AJ5" s="2"/>
      <c r="AK5" s="2">
        <f t="shared" ref="AK5:AK24" si="10">AI5+AJ5</f>
        <v>0</v>
      </c>
      <c r="AL5" s="2">
        <v>0</v>
      </c>
      <c r="AM5" s="2"/>
      <c r="AN5" s="2">
        <f t="shared" ref="AN5:AN24" si="11">AL5+AM5</f>
        <v>0</v>
      </c>
      <c r="AO5" s="2">
        <v>0</v>
      </c>
      <c r="AP5" s="2"/>
      <c r="AQ5" s="2">
        <f t="shared" ref="AQ5:AQ22" si="12">AO5+AP5</f>
        <v>0</v>
      </c>
      <c r="AR5" s="2">
        <f t="shared" ref="AR5:AR22" si="13">E5+H5+K5+N5+Q5+T5+W5+Z5+AC5+AF5+AI5+AL5+AO5</f>
        <v>18000</v>
      </c>
      <c r="AS5" s="2">
        <f t="shared" ref="AS5:AS22" si="14">F5+I5+L5+O5+R5+U5+X5+AA5+AD5+AG5+AJ5+AM5+AP5</f>
        <v>0</v>
      </c>
      <c r="AT5" s="2">
        <f t="shared" ref="AT5:AT22" si="15">G5+J5+M5+P5+S5+V5+Y5+AB5+AE5+AH5+AK5+AN5+AQ5</f>
        <v>0</v>
      </c>
      <c r="AV5" t="s">
        <v>7</v>
      </c>
      <c r="AX5" t="s">
        <v>243</v>
      </c>
      <c r="AY5" t="s">
        <v>286</v>
      </c>
    </row>
    <row r="6" spans="1:51" x14ac:dyDescent="0.25">
      <c r="B6" t="s">
        <v>4</v>
      </c>
      <c r="C6" t="s">
        <v>287</v>
      </c>
      <c r="D6" s="1" t="s">
        <v>288</v>
      </c>
      <c r="E6" s="2">
        <v>0</v>
      </c>
      <c r="F6" s="2"/>
      <c r="G6" s="2">
        <f t="shared" si="1"/>
        <v>0</v>
      </c>
      <c r="H6" s="2">
        <v>0</v>
      </c>
      <c r="I6" s="2"/>
      <c r="J6" s="2">
        <f t="shared" si="2"/>
        <v>0</v>
      </c>
      <c r="K6" s="2">
        <v>10100</v>
      </c>
      <c r="L6" s="2">
        <v>2247.5</v>
      </c>
      <c r="M6" s="2">
        <v>0</v>
      </c>
      <c r="N6" s="2">
        <v>0</v>
      </c>
      <c r="O6" s="2"/>
      <c r="P6" s="2">
        <f t="shared" si="4"/>
        <v>0</v>
      </c>
      <c r="Q6" s="2">
        <v>0</v>
      </c>
      <c r="R6" s="2"/>
      <c r="S6" s="2">
        <f t="shared" ref="S6:S17" si="16">Q6+R6</f>
        <v>0</v>
      </c>
      <c r="T6" s="2">
        <v>0</v>
      </c>
      <c r="U6" s="2"/>
      <c r="V6" s="2">
        <f t="shared" si="5"/>
        <v>0</v>
      </c>
      <c r="W6" s="2">
        <v>0</v>
      </c>
      <c r="X6" s="2"/>
      <c r="Y6" s="2">
        <f t="shared" si="6"/>
        <v>0</v>
      </c>
      <c r="Z6" s="2">
        <v>0</v>
      </c>
      <c r="AA6" s="2"/>
      <c r="AB6" s="2">
        <f t="shared" si="7"/>
        <v>0</v>
      </c>
      <c r="AC6" s="2">
        <v>0</v>
      </c>
      <c r="AD6" s="2"/>
      <c r="AE6" s="2">
        <f t="shared" si="8"/>
        <v>0</v>
      </c>
      <c r="AF6" s="2">
        <v>0</v>
      </c>
      <c r="AG6" s="2"/>
      <c r="AH6" s="2">
        <f t="shared" si="9"/>
        <v>0</v>
      </c>
      <c r="AI6" s="2">
        <v>0</v>
      </c>
      <c r="AJ6" s="2"/>
      <c r="AK6" s="2">
        <f t="shared" si="10"/>
        <v>0</v>
      </c>
      <c r="AL6" s="2">
        <v>0</v>
      </c>
      <c r="AM6" s="2"/>
      <c r="AN6" s="2">
        <f t="shared" si="11"/>
        <v>0</v>
      </c>
      <c r="AO6" s="2">
        <v>0</v>
      </c>
      <c r="AP6" s="2"/>
      <c r="AQ6" s="2">
        <f t="shared" si="12"/>
        <v>0</v>
      </c>
      <c r="AR6" s="2">
        <f t="shared" si="13"/>
        <v>10100</v>
      </c>
      <c r="AS6" s="2">
        <f t="shared" si="14"/>
        <v>2247.5</v>
      </c>
      <c r="AT6" s="2">
        <f t="shared" si="15"/>
        <v>0</v>
      </c>
      <c r="AV6" t="s">
        <v>7</v>
      </c>
      <c r="AX6" t="s">
        <v>243</v>
      </c>
      <c r="AY6" t="s">
        <v>286</v>
      </c>
    </row>
    <row r="7" spans="1:51" x14ac:dyDescent="0.25">
      <c r="B7" t="s">
        <v>4</v>
      </c>
      <c r="C7" t="s">
        <v>289</v>
      </c>
      <c r="D7" s="1" t="s">
        <v>290</v>
      </c>
      <c r="E7" s="2">
        <v>0</v>
      </c>
      <c r="F7" s="2"/>
      <c r="G7" s="2">
        <f t="shared" si="1"/>
        <v>0</v>
      </c>
      <c r="H7" s="2">
        <v>0</v>
      </c>
      <c r="I7" s="2"/>
      <c r="J7" s="2">
        <f t="shared" si="2"/>
        <v>0</v>
      </c>
      <c r="K7" s="2">
        <v>0</v>
      </c>
      <c r="L7" s="2"/>
      <c r="M7" s="2">
        <f t="shared" si="3"/>
        <v>0</v>
      </c>
      <c r="N7" s="2">
        <v>0</v>
      </c>
      <c r="O7" s="2"/>
      <c r="P7" s="2">
        <f t="shared" si="4"/>
        <v>0</v>
      </c>
      <c r="Q7" s="2">
        <v>174885</v>
      </c>
      <c r="R7" s="2">
        <v>0</v>
      </c>
      <c r="S7" s="2">
        <v>0</v>
      </c>
      <c r="T7" s="2">
        <v>0</v>
      </c>
      <c r="U7" s="2"/>
      <c r="V7" s="2">
        <f t="shared" si="5"/>
        <v>0</v>
      </c>
      <c r="W7" s="2">
        <v>0</v>
      </c>
      <c r="X7" s="2"/>
      <c r="Y7" s="2">
        <f t="shared" si="6"/>
        <v>0</v>
      </c>
      <c r="Z7" s="2">
        <v>0</v>
      </c>
      <c r="AA7" s="2"/>
      <c r="AB7" s="2">
        <f t="shared" si="7"/>
        <v>0</v>
      </c>
      <c r="AC7" s="2">
        <v>0</v>
      </c>
      <c r="AD7" s="2"/>
      <c r="AE7" s="2">
        <f t="shared" si="8"/>
        <v>0</v>
      </c>
      <c r="AF7" s="2">
        <v>0</v>
      </c>
      <c r="AG7" s="2"/>
      <c r="AH7" s="2">
        <f t="shared" si="9"/>
        <v>0</v>
      </c>
      <c r="AI7" s="2">
        <v>0</v>
      </c>
      <c r="AJ7" s="2"/>
      <c r="AK7" s="2">
        <f t="shared" si="10"/>
        <v>0</v>
      </c>
      <c r="AL7" s="2">
        <v>0</v>
      </c>
      <c r="AM7" s="2"/>
      <c r="AN7" s="2">
        <f t="shared" si="11"/>
        <v>0</v>
      </c>
      <c r="AO7" s="2">
        <v>0</v>
      </c>
      <c r="AP7" s="2"/>
      <c r="AQ7" s="2">
        <f t="shared" si="12"/>
        <v>0</v>
      </c>
      <c r="AR7" s="2">
        <f t="shared" si="13"/>
        <v>174885</v>
      </c>
      <c r="AS7" s="2">
        <f t="shared" si="14"/>
        <v>0</v>
      </c>
      <c r="AT7" s="2">
        <f t="shared" si="15"/>
        <v>0</v>
      </c>
      <c r="AV7" t="s">
        <v>7</v>
      </c>
      <c r="AX7" t="s">
        <v>243</v>
      </c>
      <c r="AY7" t="s">
        <v>286</v>
      </c>
    </row>
    <row r="8" spans="1:51" x14ac:dyDescent="0.25">
      <c r="B8" t="s">
        <v>4</v>
      </c>
      <c r="C8" t="s">
        <v>291</v>
      </c>
      <c r="D8" s="1" t="s">
        <v>292</v>
      </c>
      <c r="E8" s="2">
        <v>0</v>
      </c>
      <c r="F8" s="2"/>
      <c r="G8" s="2">
        <f t="shared" si="1"/>
        <v>0</v>
      </c>
      <c r="H8" s="2">
        <v>0</v>
      </c>
      <c r="I8" s="2"/>
      <c r="J8" s="2">
        <f t="shared" si="2"/>
        <v>0</v>
      </c>
      <c r="K8" s="2">
        <v>0</v>
      </c>
      <c r="L8" s="2"/>
      <c r="M8" s="2">
        <f t="shared" si="3"/>
        <v>0</v>
      </c>
      <c r="N8" s="2">
        <v>0</v>
      </c>
      <c r="O8" s="2"/>
      <c r="P8" s="2">
        <f t="shared" si="4"/>
        <v>0</v>
      </c>
      <c r="Q8" s="2">
        <v>0</v>
      </c>
      <c r="R8" s="2"/>
      <c r="S8" s="2">
        <f t="shared" si="16"/>
        <v>0</v>
      </c>
      <c r="T8" s="2">
        <v>0</v>
      </c>
      <c r="U8" s="2"/>
      <c r="V8" s="2">
        <f t="shared" si="5"/>
        <v>0</v>
      </c>
      <c r="W8" s="2">
        <v>0</v>
      </c>
      <c r="X8" s="2"/>
      <c r="Y8" s="2">
        <f t="shared" si="6"/>
        <v>0</v>
      </c>
      <c r="Z8" s="2">
        <v>172800</v>
      </c>
      <c r="AA8" s="2">
        <v>0</v>
      </c>
      <c r="AB8" s="2">
        <v>0</v>
      </c>
      <c r="AC8" s="2">
        <v>0</v>
      </c>
      <c r="AD8" s="2"/>
      <c r="AE8" s="2">
        <f t="shared" si="8"/>
        <v>0</v>
      </c>
      <c r="AF8" s="2">
        <v>0</v>
      </c>
      <c r="AG8" s="2"/>
      <c r="AH8" s="2">
        <f t="shared" si="9"/>
        <v>0</v>
      </c>
      <c r="AI8" s="2">
        <v>0</v>
      </c>
      <c r="AJ8" s="2"/>
      <c r="AK8" s="2">
        <f t="shared" si="10"/>
        <v>0</v>
      </c>
      <c r="AL8" s="2">
        <v>0</v>
      </c>
      <c r="AM8" s="2"/>
      <c r="AN8" s="2">
        <f t="shared" si="11"/>
        <v>0</v>
      </c>
      <c r="AO8" s="2">
        <v>0</v>
      </c>
      <c r="AP8" s="2"/>
      <c r="AQ8" s="2">
        <f t="shared" si="12"/>
        <v>0</v>
      </c>
      <c r="AR8" s="2">
        <f t="shared" si="13"/>
        <v>172800</v>
      </c>
      <c r="AS8" s="2">
        <f t="shared" si="14"/>
        <v>0</v>
      </c>
      <c r="AT8" s="2">
        <f t="shared" si="15"/>
        <v>0</v>
      </c>
      <c r="AV8" t="s">
        <v>7</v>
      </c>
      <c r="AX8" t="s">
        <v>243</v>
      </c>
      <c r="AY8" t="s">
        <v>286</v>
      </c>
    </row>
    <row r="9" spans="1:51" x14ac:dyDescent="0.25">
      <c r="B9" t="s">
        <v>4</v>
      </c>
      <c r="C9" t="s">
        <v>293</v>
      </c>
      <c r="D9" s="1" t="s">
        <v>294</v>
      </c>
      <c r="E9" s="2">
        <v>0</v>
      </c>
      <c r="F9" s="2"/>
      <c r="G9" s="2">
        <f t="shared" si="1"/>
        <v>0</v>
      </c>
      <c r="H9" s="2">
        <v>0</v>
      </c>
      <c r="I9" s="2"/>
      <c r="J9" s="2">
        <f t="shared" si="2"/>
        <v>0</v>
      </c>
      <c r="K9" s="2">
        <v>0</v>
      </c>
      <c r="L9" s="2"/>
      <c r="M9" s="2">
        <f t="shared" si="3"/>
        <v>0</v>
      </c>
      <c r="N9" s="2">
        <v>0</v>
      </c>
      <c r="O9" s="2"/>
      <c r="P9" s="2">
        <f t="shared" si="4"/>
        <v>0</v>
      </c>
      <c r="Q9" s="2">
        <v>0</v>
      </c>
      <c r="R9" s="2"/>
      <c r="S9" s="2">
        <f t="shared" si="16"/>
        <v>0</v>
      </c>
      <c r="T9" s="2">
        <v>0</v>
      </c>
      <c r="U9" s="2"/>
      <c r="V9" s="2">
        <f t="shared" si="5"/>
        <v>0</v>
      </c>
      <c r="W9" s="2">
        <v>0</v>
      </c>
      <c r="X9" s="2"/>
      <c r="Y9" s="2">
        <f t="shared" si="6"/>
        <v>0</v>
      </c>
      <c r="Z9" s="2">
        <v>0</v>
      </c>
      <c r="AA9" s="2"/>
      <c r="AB9" s="2">
        <f t="shared" si="7"/>
        <v>0</v>
      </c>
      <c r="AC9" s="2">
        <v>0</v>
      </c>
      <c r="AD9" s="2"/>
      <c r="AE9" s="2">
        <f t="shared" si="8"/>
        <v>0</v>
      </c>
      <c r="AF9" s="2">
        <v>0</v>
      </c>
      <c r="AG9" s="2"/>
      <c r="AH9" s="2">
        <f t="shared" si="9"/>
        <v>0</v>
      </c>
      <c r="AI9" s="2">
        <v>0</v>
      </c>
      <c r="AJ9" s="2"/>
      <c r="AK9" s="2">
        <f t="shared" si="10"/>
        <v>0</v>
      </c>
      <c r="AL9" s="2">
        <v>0</v>
      </c>
      <c r="AM9" s="2"/>
      <c r="AN9" s="2">
        <f t="shared" si="11"/>
        <v>0</v>
      </c>
      <c r="AO9" s="2">
        <v>0</v>
      </c>
      <c r="AP9" s="2"/>
      <c r="AQ9" s="2">
        <f t="shared" si="12"/>
        <v>0</v>
      </c>
      <c r="AR9" s="2">
        <f t="shared" si="13"/>
        <v>0</v>
      </c>
      <c r="AS9" s="2">
        <f t="shared" si="14"/>
        <v>0</v>
      </c>
      <c r="AT9" s="2">
        <f t="shared" si="15"/>
        <v>0</v>
      </c>
      <c r="AV9" t="s">
        <v>7</v>
      </c>
      <c r="AX9" t="s">
        <v>243</v>
      </c>
      <c r="AY9" t="s">
        <v>286</v>
      </c>
    </row>
    <row r="10" spans="1:51" x14ac:dyDescent="0.25">
      <c r="B10" t="s">
        <v>4</v>
      </c>
      <c r="C10" t="s">
        <v>295</v>
      </c>
      <c r="D10" s="1" t="s">
        <v>296</v>
      </c>
      <c r="E10" s="2">
        <v>0</v>
      </c>
      <c r="F10" s="2"/>
      <c r="G10" s="2">
        <f t="shared" si="1"/>
        <v>0</v>
      </c>
      <c r="H10" s="2">
        <v>0</v>
      </c>
      <c r="I10" s="2"/>
      <c r="J10" s="2">
        <f t="shared" si="2"/>
        <v>0</v>
      </c>
      <c r="K10" s="2">
        <v>0</v>
      </c>
      <c r="L10" s="2"/>
      <c r="M10" s="2">
        <f t="shared" si="3"/>
        <v>0</v>
      </c>
      <c r="N10" s="2">
        <v>0</v>
      </c>
      <c r="O10" s="2"/>
      <c r="P10" s="2">
        <f t="shared" si="4"/>
        <v>0</v>
      </c>
      <c r="Q10" s="2">
        <v>0</v>
      </c>
      <c r="R10" s="2"/>
      <c r="S10" s="2">
        <f t="shared" si="16"/>
        <v>0</v>
      </c>
      <c r="T10" s="2">
        <v>8663.2199999999993</v>
      </c>
      <c r="U10" s="2">
        <v>0</v>
      </c>
      <c r="V10" s="2">
        <v>0</v>
      </c>
      <c r="W10" s="2">
        <v>0</v>
      </c>
      <c r="X10" s="2"/>
      <c r="Y10" s="2">
        <f t="shared" si="6"/>
        <v>0</v>
      </c>
      <c r="Z10" s="2">
        <v>0</v>
      </c>
      <c r="AA10" s="2"/>
      <c r="AB10" s="2">
        <f t="shared" si="7"/>
        <v>0</v>
      </c>
      <c r="AC10" s="2">
        <v>0</v>
      </c>
      <c r="AD10" s="2"/>
      <c r="AE10" s="2">
        <f t="shared" si="8"/>
        <v>0</v>
      </c>
      <c r="AF10" s="2">
        <v>0</v>
      </c>
      <c r="AG10" s="2"/>
      <c r="AH10" s="2">
        <f t="shared" si="9"/>
        <v>0</v>
      </c>
      <c r="AI10" s="2">
        <v>0</v>
      </c>
      <c r="AJ10" s="2"/>
      <c r="AK10" s="2">
        <f t="shared" si="10"/>
        <v>0</v>
      </c>
      <c r="AL10" s="2">
        <v>0</v>
      </c>
      <c r="AM10" s="2"/>
      <c r="AN10" s="2">
        <f t="shared" si="11"/>
        <v>0</v>
      </c>
      <c r="AO10" s="2">
        <v>0</v>
      </c>
      <c r="AP10" s="2"/>
      <c r="AQ10" s="2">
        <f t="shared" si="12"/>
        <v>0</v>
      </c>
      <c r="AR10" s="2">
        <f t="shared" si="13"/>
        <v>8663.2199999999993</v>
      </c>
      <c r="AS10" s="2">
        <f t="shared" si="14"/>
        <v>0</v>
      </c>
      <c r="AT10" s="2">
        <f t="shared" si="15"/>
        <v>0</v>
      </c>
      <c r="AV10" t="s">
        <v>7</v>
      </c>
      <c r="AX10" t="s">
        <v>243</v>
      </c>
      <c r="AY10" t="s">
        <v>286</v>
      </c>
    </row>
    <row r="11" spans="1:51" x14ac:dyDescent="0.25">
      <c r="B11" t="s">
        <v>4</v>
      </c>
      <c r="C11" t="s">
        <v>297</v>
      </c>
      <c r="D11" s="1" t="s">
        <v>298</v>
      </c>
      <c r="E11" s="2">
        <v>0</v>
      </c>
      <c r="F11" s="2"/>
      <c r="G11" s="2">
        <f t="shared" si="1"/>
        <v>0</v>
      </c>
      <c r="H11" s="2">
        <v>0</v>
      </c>
      <c r="I11" s="2"/>
      <c r="J11" s="2">
        <f t="shared" si="2"/>
        <v>0</v>
      </c>
      <c r="K11" s="2">
        <v>0</v>
      </c>
      <c r="L11" s="2"/>
      <c r="M11" s="2">
        <f t="shared" si="3"/>
        <v>0</v>
      </c>
      <c r="N11" s="2">
        <v>0</v>
      </c>
      <c r="O11" s="2"/>
      <c r="P11" s="2">
        <f t="shared" si="4"/>
        <v>0</v>
      </c>
      <c r="Q11" s="2">
        <v>0</v>
      </c>
      <c r="R11" s="2"/>
      <c r="S11" s="2">
        <f t="shared" si="16"/>
        <v>0</v>
      </c>
      <c r="T11" s="2">
        <v>7363</v>
      </c>
      <c r="U11" s="2">
        <v>0</v>
      </c>
      <c r="V11" s="2">
        <v>0</v>
      </c>
      <c r="W11" s="2">
        <v>0</v>
      </c>
      <c r="X11" s="2"/>
      <c r="Y11" s="2">
        <f t="shared" si="6"/>
        <v>0</v>
      </c>
      <c r="Z11" s="2">
        <v>0</v>
      </c>
      <c r="AA11" s="2"/>
      <c r="AB11" s="2">
        <f t="shared" si="7"/>
        <v>0</v>
      </c>
      <c r="AC11" s="2">
        <v>0</v>
      </c>
      <c r="AD11" s="2"/>
      <c r="AE11" s="2">
        <f t="shared" si="8"/>
        <v>0</v>
      </c>
      <c r="AF11" s="2">
        <v>0</v>
      </c>
      <c r="AG11" s="2"/>
      <c r="AH11" s="2">
        <f t="shared" si="9"/>
        <v>0</v>
      </c>
      <c r="AI11" s="2">
        <v>0</v>
      </c>
      <c r="AJ11" s="2"/>
      <c r="AK11" s="2">
        <f t="shared" si="10"/>
        <v>0</v>
      </c>
      <c r="AL11" s="2">
        <v>0</v>
      </c>
      <c r="AM11" s="2"/>
      <c r="AN11" s="2">
        <f t="shared" si="11"/>
        <v>0</v>
      </c>
      <c r="AO11" s="2">
        <v>0</v>
      </c>
      <c r="AP11" s="2"/>
      <c r="AQ11" s="2">
        <f t="shared" si="12"/>
        <v>0</v>
      </c>
      <c r="AR11" s="2">
        <f t="shared" si="13"/>
        <v>7363</v>
      </c>
      <c r="AS11" s="2">
        <f t="shared" si="14"/>
        <v>0</v>
      </c>
      <c r="AT11" s="2">
        <f t="shared" si="15"/>
        <v>0</v>
      </c>
      <c r="AV11" t="s">
        <v>7</v>
      </c>
      <c r="AX11" t="s">
        <v>243</v>
      </c>
      <c r="AY11" t="s">
        <v>286</v>
      </c>
    </row>
    <row r="12" spans="1:51" x14ac:dyDescent="0.25">
      <c r="B12" t="s">
        <v>4</v>
      </c>
      <c r="C12" t="s">
        <v>299</v>
      </c>
      <c r="D12" s="1" t="s">
        <v>300</v>
      </c>
      <c r="E12" s="2">
        <v>0</v>
      </c>
      <c r="F12" s="2"/>
      <c r="G12" s="2">
        <f t="shared" si="1"/>
        <v>0</v>
      </c>
      <c r="H12" s="2">
        <v>0</v>
      </c>
      <c r="I12" s="2"/>
      <c r="J12" s="2">
        <f t="shared" si="2"/>
        <v>0</v>
      </c>
      <c r="K12" s="2">
        <v>0</v>
      </c>
      <c r="L12" s="2"/>
      <c r="M12" s="2">
        <f t="shared" si="3"/>
        <v>0</v>
      </c>
      <c r="N12" s="2">
        <v>0</v>
      </c>
      <c r="O12" s="2"/>
      <c r="P12" s="2">
        <f t="shared" si="4"/>
        <v>0</v>
      </c>
      <c r="Q12" s="2">
        <v>0</v>
      </c>
      <c r="R12" s="2"/>
      <c r="S12" s="2">
        <f t="shared" si="16"/>
        <v>0</v>
      </c>
      <c r="T12" s="2">
        <v>7733.5</v>
      </c>
      <c r="U12" s="2">
        <v>300</v>
      </c>
      <c r="V12" s="2">
        <v>0</v>
      </c>
      <c r="W12" s="2">
        <v>0</v>
      </c>
      <c r="X12" s="2"/>
      <c r="Y12" s="2">
        <f t="shared" si="6"/>
        <v>0</v>
      </c>
      <c r="Z12" s="2">
        <v>0</v>
      </c>
      <c r="AA12" s="2"/>
      <c r="AB12" s="2">
        <f t="shared" si="7"/>
        <v>0</v>
      </c>
      <c r="AC12" s="2">
        <v>0</v>
      </c>
      <c r="AD12" s="2"/>
      <c r="AE12" s="2">
        <f t="shared" si="8"/>
        <v>0</v>
      </c>
      <c r="AF12" s="2">
        <v>0</v>
      </c>
      <c r="AG12" s="2"/>
      <c r="AH12" s="2">
        <f t="shared" si="9"/>
        <v>0</v>
      </c>
      <c r="AI12" s="2">
        <v>0</v>
      </c>
      <c r="AJ12" s="2"/>
      <c r="AK12" s="2">
        <f t="shared" si="10"/>
        <v>0</v>
      </c>
      <c r="AL12" s="2">
        <v>0</v>
      </c>
      <c r="AM12" s="2"/>
      <c r="AN12" s="2">
        <f t="shared" si="11"/>
        <v>0</v>
      </c>
      <c r="AO12" s="2">
        <v>0</v>
      </c>
      <c r="AP12" s="2"/>
      <c r="AQ12" s="2">
        <f t="shared" si="12"/>
        <v>0</v>
      </c>
      <c r="AR12" s="2">
        <f t="shared" si="13"/>
        <v>7733.5</v>
      </c>
      <c r="AS12" s="2">
        <f t="shared" si="14"/>
        <v>300</v>
      </c>
      <c r="AT12" s="2">
        <f t="shared" si="15"/>
        <v>0</v>
      </c>
      <c r="AV12" t="s">
        <v>7</v>
      </c>
      <c r="AX12" t="s">
        <v>243</v>
      </c>
      <c r="AY12" t="s">
        <v>286</v>
      </c>
    </row>
    <row r="13" spans="1:51" x14ac:dyDescent="0.25">
      <c r="B13" t="s">
        <v>4</v>
      </c>
      <c r="C13" t="s">
        <v>301</v>
      </c>
      <c r="D13" s="1" t="s">
        <v>302</v>
      </c>
      <c r="E13" s="2">
        <v>0</v>
      </c>
      <c r="F13" s="2"/>
      <c r="G13" s="2">
        <f t="shared" si="1"/>
        <v>0</v>
      </c>
      <c r="H13" s="2">
        <v>0</v>
      </c>
      <c r="I13" s="2"/>
      <c r="J13" s="2">
        <f t="shared" si="2"/>
        <v>0</v>
      </c>
      <c r="K13" s="2">
        <v>0</v>
      </c>
      <c r="L13" s="2"/>
      <c r="M13" s="2">
        <f t="shared" si="3"/>
        <v>0</v>
      </c>
      <c r="N13" s="2">
        <v>0</v>
      </c>
      <c r="O13" s="2"/>
      <c r="P13" s="2">
        <f t="shared" si="4"/>
        <v>0</v>
      </c>
      <c r="Q13" s="2">
        <v>0</v>
      </c>
      <c r="R13" s="2"/>
      <c r="S13" s="2">
        <f t="shared" si="16"/>
        <v>0</v>
      </c>
      <c r="T13" s="2">
        <v>156490.28</v>
      </c>
      <c r="U13" s="2">
        <v>22627</v>
      </c>
      <c r="V13" s="2">
        <v>0</v>
      </c>
      <c r="W13" s="2">
        <v>0</v>
      </c>
      <c r="X13" s="2"/>
      <c r="Y13" s="2">
        <f t="shared" si="6"/>
        <v>0</v>
      </c>
      <c r="Z13" s="2">
        <v>0</v>
      </c>
      <c r="AA13" s="2"/>
      <c r="AB13" s="2">
        <f t="shared" si="7"/>
        <v>0</v>
      </c>
      <c r="AC13" s="2">
        <v>0</v>
      </c>
      <c r="AD13" s="2"/>
      <c r="AE13" s="2">
        <f t="shared" si="8"/>
        <v>0</v>
      </c>
      <c r="AF13" s="2">
        <v>0</v>
      </c>
      <c r="AG13" s="2"/>
      <c r="AH13" s="2">
        <f t="shared" si="9"/>
        <v>0</v>
      </c>
      <c r="AI13" s="2">
        <v>0</v>
      </c>
      <c r="AJ13" s="2"/>
      <c r="AK13" s="2">
        <f t="shared" si="10"/>
        <v>0</v>
      </c>
      <c r="AL13" s="2">
        <v>0</v>
      </c>
      <c r="AM13" s="2"/>
      <c r="AN13" s="2">
        <f t="shared" si="11"/>
        <v>0</v>
      </c>
      <c r="AO13" s="2">
        <v>0</v>
      </c>
      <c r="AP13" s="2"/>
      <c r="AQ13" s="2">
        <f t="shared" si="12"/>
        <v>0</v>
      </c>
      <c r="AR13" s="2">
        <v>156490.28</v>
      </c>
      <c r="AS13" s="2">
        <f t="shared" si="14"/>
        <v>22627</v>
      </c>
      <c r="AT13" s="2">
        <f t="shared" si="15"/>
        <v>0</v>
      </c>
      <c r="AV13" t="s">
        <v>7</v>
      </c>
      <c r="AX13" t="s">
        <v>243</v>
      </c>
      <c r="AY13" t="s">
        <v>286</v>
      </c>
    </row>
    <row r="14" spans="1:51" x14ac:dyDescent="0.25">
      <c r="B14" t="s">
        <v>4</v>
      </c>
      <c r="C14" t="s">
        <v>303</v>
      </c>
      <c r="D14" s="1" t="s">
        <v>304</v>
      </c>
      <c r="E14" s="2">
        <v>0</v>
      </c>
      <c r="F14" s="2"/>
      <c r="G14" s="2">
        <f t="shared" si="1"/>
        <v>0</v>
      </c>
      <c r="H14" s="2">
        <v>0</v>
      </c>
      <c r="I14" s="2"/>
      <c r="J14" s="2">
        <f t="shared" si="2"/>
        <v>0</v>
      </c>
      <c r="K14" s="2">
        <v>0</v>
      </c>
      <c r="L14" s="2"/>
      <c r="M14" s="2">
        <f t="shared" si="3"/>
        <v>0</v>
      </c>
      <c r="N14" s="2">
        <v>0</v>
      </c>
      <c r="O14" s="2"/>
      <c r="P14" s="2">
        <f t="shared" si="4"/>
        <v>0</v>
      </c>
      <c r="Q14" s="2">
        <v>0</v>
      </c>
      <c r="R14" s="2"/>
      <c r="S14" s="2">
        <f t="shared" si="16"/>
        <v>0</v>
      </c>
      <c r="T14" s="2">
        <v>0</v>
      </c>
      <c r="U14" s="2"/>
      <c r="V14" s="2">
        <f t="shared" si="5"/>
        <v>0</v>
      </c>
      <c r="W14" s="2">
        <v>0</v>
      </c>
      <c r="X14" s="2"/>
      <c r="Y14" s="2">
        <f t="shared" si="6"/>
        <v>0</v>
      </c>
      <c r="Z14" s="2">
        <v>0</v>
      </c>
      <c r="AA14" s="2"/>
      <c r="AB14" s="2">
        <f t="shared" si="7"/>
        <v>0</v>
      </c>
      <c r="AC14" s="2">
        <v>40000</v>
      </c>
      <c r="AD14" s="2">
        <v>2445</v>
      </c>
      <c r="AE14" s="2">
        <v>0</v>
      </c>
      <c r="AF14" s="2">
        <v>0</v>
      </c>
      <c r="AG14" s="2"/>
      <c r="AH14" s="2">
        <f t="shared" si="9"/>
        <v>0</v>
      </c>
      <c r="AI14" s="2">
        <v>0</v>
      </c>
      <c r="AJ14" s="2"/>
      <c r="AK14" s="2">
        <f t="shared" si="10"/>
        <v>0</v>
      </c>
      <c r="AL14" s="2">
        <v>0</v>
      </c>
      <c r="AM14" s="2"/>
      <c r="AN14" s="2">
        <f t="shared" si="11"/>
        <v>0</v>
      </c>
      <c r="AO14" s="2">
        <v>0</v>
      </c>
      <c r="AP14" s="2"/>
      <c r="AQ14" s="2">
        <f t="shared" si="12"/>
        <v>0</v>
      </c>
      <c r="AR14" s="2">
        <f t="shared" si="13"/>
        <v>40000</v>
      </c>
      <c r="AS14" s="2">
        <v>2445</v>
      </c>
      <c r="AT14" s="2">
        <v>0</v>
      </c>
      <c r="AV14" t="s">
        <v>7</v>
      </c>
      <c r="AX14" t="s">
        <v>243</v>
      </c>
      <c r="AY14" t="s">
        <v>286</v>
      </c>
    </row>
    <row r="15" spans="1:51" x14ac:dyDescent="0.25">
      <c r="B15" t="s">
        <v>4</v>
      </c>
      <c r="C15" t="s">
        <v>305</v>
      </c>
      <c r="D15" s="1" t="s">
        <v>306</v>
      </c>
      <c r="E15" s="2">
        <v>0</v>
      </c>
      <c r="F15" s="2"/>
      <c r="G15" s="2">
        <f t="shared" si="1"/>
        <v>0</v>
      </c>
      <c r="H15" s="2">
        <v>0</v>
      </c>
      <c r="I15" s="2"/>
      <c r="J15" s="2">
        <f t="shared" si="2"/>
        <v>0</v>
      </c>
      <c r="K15" s="2">
        <v>0</v>
      </c>
      <c r="L15" s="2"/>
      <c r="M15" s="2">
        <f t="shared" si="3"/>
        <v>0</v>
      </c>
      <c r="N15" s="2">
        <v>0</v>
      </c>
      <c r="O15" s="2"/>
      <c r="P15" s="2">
        <f t="shared" si="4"/>
        <v>0</v>
      </c>
      <c r="Q15" s="2">
        <v>0</v>
      </c>
      <c r="R15" s="2"/>
      <c r="S15" s="2">
        <f t="shared" si="16"/>
        <v>0</v>
      </c>
      <c r="T15" s="2">
        <v>0</v>
      </c>
      <c r="U15" s="2"/>
      <c r="V15" s="2">
        <f t="shared" si="5"/>
        <v>0</v>
      </c>
      <c r="W15" s="2">
        <v>0</v>
      </c>
      <c r="X15" s="2"/>
      <c r="Y15" s="2">
        <f t="shared" si="6"/>
        <v>0</v>
      </c>
      <c r="Z15" s="2">
        <v>0</v>
      </c>
      <c r="AA15" s="2"/>
      <c r="AB15" s="2">
        <f t="shared" si="7"/>
        <v>0</v>
      </c>
      <c r="AC15" s="2">
        <v>22000</v>
      </c>
      <c r="AD15" s="2">
        <v>0</v>
      </c>
      <c r="AE15" s="2">
        <v>0</v>
      </c>
      <c r="AF15" s="2">
        <v>0</v>
      </c>
      <c r="AG15" s="2"/>
      <c r="AH15" s="2">
        <f t="shared" si="9"/>
        <v>0</v>
      </c>
      <c r="AI15" s="2">
        <v>0</v>
      </c>
      <c r="AJ15" s="2"/>
      <c r="AK15" s="2">
        <f t="shared" si="10"/>
        <v>0</v>
      </c>
      <c r="AL15" s="2">
        <v>0</v>
      </c>
      <c r="AM15" s="2"/>
      <c r="AN15" s="2">
        <f t="shared" si="11"/>
        <v>0</v>
      </c>
      <c r="AO15" s="2">
        <v>0</v>
      </c>
      <c r="AP15" s="2"/>
      <c r="AQ15" s="2">
        <f t="shared" si="12"/>
        <v>0</v>
      </c>
      <c r="AR15" s="2">
        <f t="shared" si="13"/>
        <v>22000</v>
      </c>
      <c r="AS15" s="2">
        <f t="shared" si="14"/>
        <v>0</v>
      </c>
      <c r="AT15" s="2">
        <f t="shared" si="15"/>
        <v>0</v>
      </c>
      <c r="AV15" t="s">
        <v>7</v>
      </c>
      <c r="AX15" t="s">
        <v>243</v>
      </c>
      <c r="AY15" t="s">
        <v>286</v>
      </c>
    </row>
    <row r="16" spans="1:51" x14ac:dyDescent="0.25">
      <c r="B16" t="s">
        <v>4</v>
      </c>
      <c r="C16" t="s">
        <v>307</v>
      </c>
      <c r="D16" s="1" t="s">
        <v>308</v>
      </c>
      <c r="E16" s="2">
        <v>0</v>
      </c>
      <c r="F16" s="2"/>
      <c r="G16" s="2">
        <f t="shared" si="1"/>
        <v>0</v>
      </c>
      <c r="H16" s="2">
        <v>0</v>
      </c>
      <c r="I16" s="2"/>
      <c r="J16" s="2">
        <f t="shared" si="2"/>
        <v>0</v>
      </c>
      <c r="K16" s="2">
        <v>0</v>
      </c>
      <c r="L16" s="2"/>
      <c r="M16" s="2">
        <f t="shared" si="3"/>
        <v>0</v>
      </c>
      <c r="N16" s="2">
        <v>0</v>
      </c>
      <c r="O16" s="2"/>
      <c r="P16" s="2">
        <f t="shared" si="4"/>
        <v>0</v>
      </c>
      <c r="Q16" s="2">
        <v>0</v>
      </c>
      <c r="R16" s="2"/>
      <c r="S16" s="2">
        <f t="shared" si="16"/>
        <v>0</v>
      </c>
      <c r="T16" s="2">
        <v>0</v>
      </c>
      <c r="U16" s="2"/>
      <c r="V16" s="2">
        <f t="shared" si="5"/>
        <v>0</v>
      </c>
      <c r="W16" s="2">
        <v>0</v>
      </c>
      <c r="X16" s="2"/>
      <c r="Y16" s="2">
        <f t="shared" si="6"/>
        <v>0</v>
      </c>
      <c r="Z16" s="2">
        <v>0</v>
      </c>
      <c r="AA16" s="2"/>
      <c r="AB16" s="2">
        <f t="shared" si="7"/>
        <v>0</v>
      </c>
      <c r="AC16" s="2">
        <v>0</v>
      </c>
      <c r="AD16" s="2">
        <v>0</v>
      </c>
      <c r="AE16" s="2">
        <v>0</v>
      </c>
      <c r="AF16" s="2">
        <v>0</v>
      </c>
      <c r="AG16" s="2"/>
      <c r="AH16" s="2">
        <f t="shared" si="9"/>
        <v>0</v>
      </c>
      <c r="AI16" s="2">
        <v>0</v>
      </c>
      <c r="AJ16" s="2"/>
      <c r="AK16" s="2">
        <f t="shared" si="10"/>
        <v>0</v>
      </c>
      <c r="AL16" s="2">
        <v>0</v>
      </c>
      <c r="AM16" s="2"/>
      <c r="AN16" s="2">
        <f t="shared" si="11"/>
        <v>0</v>
      </c>
      <c r="AO16" s="2">
        <v>0</v>
      </c>
      <c r="AP16" s="2"/>
      <c r="AQ16" s="2">
        <f t="shared" si="12"/>
        <v>0</v>
      </c>
      <c r="AR16" s="2">
        <f t="shared" si="13"/>
        <v>0</v>
      </c>
      <c r="AS16" s="2">
        <f t="shared" si="14"/>
        <v>0</v>
      </c>
      <c r="AT16" s="2">
        <f t="shared" si="15"/>
        <v>0</v>
      </c>
      <c r="AV16" t="s">
        <v>7</v>
      </c>
      <c r="AX16" t="s">
        <v>243</v>
      </c>
      <c r="AY16" t="s">
        <v>286</v>
      </c>
    </row>
    <row r="17" spans="1:51" x14ac:dyDescent="0.25">
      <c r="B17" t="s">
        <v>4</v>
      </c>
      <c r="C17" t="s">
        <v>309</v>
      </c>
      <c r="D17" s="1" t="s">
        <v>310</v>
      </c>
      <c r="E17" s="2">
        <v>0</v>
      </c>
      <c r="F17" s="2"/>
      <c r="G17" s="2">
        <f t="shared" si="1"/>
        <v>0</v>
      </c>
      <c r="H17" s="2">
        <v>0</v>
      </c>
      <c r="I17" s="2"/>
      <c r="J17" s="2">
        <f t="shared" si="2"/>
        <v>0</v>
      </c>
      <c r="K17" s="2">
        <v>0</v>
      </c>
      <c r="L17" s="2"/>
      <c r="M17" s="2">
        <f t="shared" si="3"/>
        <v>0</v>
      </c>
      <c r="N17" s="2">
        <v>0</v>
      </c>
      <c r="O17" s="2"/>
      <c r="P17" s="2">
        <f t="shared" si="4"/>
        <v>0</v>
      </c>
      <c r="Q17" s="2">
        <v>0</v>
      </c>
      <c r="R17" s="2"/>
      <c r="S17" s="2">
        <f t="shared" si="16"/>
        <v>0</v>
      </c>
      <c r="T17" s="2">
        <v>0</v>
      </c>
      <c r="U17" s="2"/>
      <c r="V17" s="2">
        <f t="shared" si="5"/>
        <v>0</v>
      </c>
      <c r="W17" s="2">
        <v>0</v>
      </c>
      <c r="X17" s="2"/>
      <c r="Y17" s="2">
        <f t="shared" si="6"/>
        <v>0</v>
      </c>
      <c r="Z17" s="2">
        <v>0</v>
      </c>
      <c r="AA17" s="2"/>
      <c r="AB17" s="2">
        <f t="shared" si="7"/>
        <v>0</v>
      </c>
      <c r="AC17" s="2">
        <v>0</v>
      </c>
      <c r="AD17" s="2">
        <v>0</v>
      </c>
      <c r="AE17" s="2">
        <f t="shared" si="8"/>
        <v>0</v>
      </c>
      <c r="AF17" s="2">
        <v>0</v>
      </c>
      <c r="AG17" s="2"/>
      <c r="AH17" s="2">
        <f t="shared" si="9"/>
        <v>0</v>
      </c>
      <c r="AI17" s="2">
        <v>0</v>
      </c>
      <c r="AJ17" s="2"/>
      <c r="AK17" s="2">
        <f t="shared" si="10"/>
        <v>0</v>
      </c>
      <c r="AL17" s="2">
        <v>0</v>
      </c>
      <c r="AM17" s="2"/>
      <c r="AN17" s="2">
        <f t="shared" si="11"/>
        <v>0</v>
      </c>
      <c r="AO17" s="2">
        <v>0</v>
      </c>
      <c r="AP17" s="2"/>
      <c r="AQ17" s="2">
        <f t="shared" si="12"/>
        <v>0</v>
      </c>
      <c r="AR17" s="2">
        <f t="shared" si="13"/>
        <v>0</v>
      </c>
      <c r="AS17" s="2">
        <f t="shared" si="14"/>
        <v>0</v>
      </c>
      <c r="AT17" s="2">
        <f t="shared" si="15"/>
        <v>0</v>
      </c>
      <c r="AV17" t="s">
        <v>7</v>
      </c>
      <c r="AX17" t="s">
        <v>243</v>
      </c>
      <c r="AY17" t="s">
        <v>286</v>
      </c>
    </row>
    <row r="18" spans="1:51" s="12" customFormat="1" x14ac:dyDescent="0.25">
      <c r="A18" s="12" t="s">
        <v>312</v>
      </c>
      <c r="B18" s="12" t="s">
        <v>4</v>
      </c>
      <c r="C18" s="11">
        <v>63811</v>
      </c>
      <c r="D18" s="1" t="s">
        <v>315</v>
      </c>
      <c r="E18" s="2">
        <v>0</v>
      </c>
      <c r="F18" s="2"/>
      <c r="G18" s="2">
        <f t="shared" ref="G18:G20" si="17">E18+F18</f>
        <v>0</v>
      </c>
      <c r="H18" s="2">
        <v>0</v>
      </c>
      <c r="I18" s="2"/>
      <c r="J18" s="2">
        <f t="shared" ref="J18:J20" si="18">H18+I18</f>
        <v>0</v>
      </c>
      <c r="K18" s="2">
        <v>0</v>
      </c>
      <c r="L18" s="2"/>
      <c r="M18" s="2">
        <f t="shared" ref="M18:M20" si="19">K18+L18</f>
        <v>0</v>
      </c>
      <c r="N18" s="2">
        <v>0</v>
      </c>
      <c r="O18" s="2"/>
      <c r="P18" s="2">
        <f t="shared" ref="P18:P20" si="20">N18+O18</f>
        <v>0</v>
      </c>
      <c r="Q18" s="2">
        <v>0</v>
      </c>
      <c r="R18" s="2"/>
      <c r="S18" s="2">
        <f t="shared" ref="S18:S19" si="21">Q18+R18</f>
        <v>0</v>
      </c>
      <c r="T18" s="2">
        <v>0</v>
      </c>
      <c r="U18" s="2"/>
      <c r="V18" s="2">
        <f t="shared" ref="V18:V20" si="22">T18+U18</f>
        <v>0</v>
      </c>
      <c r="W18" s="2">
        <v>0</v>
      </c>
      <c r="X18" s="2"/>
      <c r="Y18" s="2">
        <f t="shared" ref="Y18:Y20" si="23">W18+X18</f>
        <v>0</v>
      </c>
      <c r="Z18" s="2">
        <v>0</v>
      </c>
      <c r="AA18" s="2"/>
      <c r="AB18" s="2">
        <f t="shared" ref="AB18:AB20" si="24">Z18+AA18</f>
        <v>0</v>
      </c>
      <c r="AC18" s="2">
        <v>0</v>
      </c>
      <c r="AD18" s="2"/>
      <c r="AE18" s="2">
        <f t="shared" ref="AE18:AE20" si="25">AC18+AD18</f>
        <v>0</v>
      </c>
      <c r="AF18" s="2">
        <v>0</v>
      </c>
      <c r="AG18" s="2"/>
      <c r="AH18" s="2">
        <f t="shared" ref="AH18:AH20" si="26">AF18+AG18</f>
        <v>0</v>
      </c>
      <c r="AI18" s="2">
        <v>0</v>
      </c>
      <c r="AJ18" s="2"/>
      <c r="AK18" s="2">
        <f t="shared" ref="AK18:AK20" si="27">AI18+AJ18</f>
        <v>0</v>
      </c>
      <c r="AL18" s="2">
        <v>1000</v>
      </c>
      <c r="AM18" s="2">
        <v>0</v>
      </c>
      <c r="AN18" s="2">
        <v>0</v>
      </c>
      <c r="AO18" s="2">
        <v>0</v>
      </c>
      <c r="AP18" s="2"/>
      <c r="AQ18" s="2">
        <f t="shared" ref="AQ18:AQ19" si="28">AO18+AP18</f>
        <v>0</v>
      </c>
      <c r="AR18" s="2">
        <f t="shared" ref="AR18:AR20" si="29">E18+H18+K18+N18+Q18+T18+W18+Z18+AC18+AF18+AI18+AL18+AO18</f>
        <v>1000</v>
      </c>
      <c r="AS18" s="2">
        <f t="shared" ref="AS18:AS20" si="30">F18+I18+L18+O18+R18+U18+X18+AA18+AD18+AG18+AJ18+AM18+AP18</f>
        <v>0</v>
      </c>
      <c r="AT18" s="2">
        <f t="shared" ref="AT18:AT20" si="31">G18+J18+M18+P18+S18+V18+Y18+AB18+AE18+AH18+AK18+AN18+AQ18</f>
        <v>0</v>
      </c>
      <c r="AV18" s="12" t="s">
        <v>7</v>
      </c>
      <c r="AX18" s="12" t="s">
        <v>243</v>
      </c>
      <c r="AY18" s="12" t="s">
        <v>286</v>
      </c>
    </row>
    <row r="19" spans="1:51" s="12" customFormat="1" x14ac:dyDescent="0.25">
      <c r="A19" s="12" t="s">
        <v>312</v>
      </c>
      <c r="B19" s="12" t="s">
        <v>4</v>
      </c>
      <c r="C19" s="11">
        <v>63821</v>
      </c>
      <c r="D19" s="1" t="s">
        <v>294</v>
      </c>
      <c r="E19" s="2">
        <v>0</v>
      </c>
      <c r="F19" s="2"/>
      <c r="G19" s="2">
        <f t="shared" si="17"/>
        <v>0</v>
      </c>
      <c r="H19" s="2">
        <v>0</v>
      </c>
      <c r="I19" s="2"/>
      <c r="J19" s="2">
        <f t="shared" si="18"/>
        <v>0</v>
      </c>
      <c r="K19" s="2">
        <v>0</v>
      </c>
      <c r="L19" s="2"/>
      <c r="M19" s="2">
        <f t="shared" si="19"/>
        <v>0</v>
      </c>
      <c r="N19" s="2">
        <v>0</v>
      </c>
      <c r="O19" s="2"/>
      <c r="P19" s="2">
        <f t="shared" si="20"/>
        <v>0</v>
      </c>
      <c r="Q19" s="2">
        <v>0</v>
      </c>
      <c r="R19" s="2"/>
      <c r="S19" s="2">
        <f t="shared" si="21"/>
        <v>0</v>
      </c>
      <c r="T19" s="2">
        <v>0</v>
      </c>
      <c r="U19" s="2"/>
      <c r="V19" s="2">
        <f t="shared" si="22"/>
        <v>0</v>
      </c>
      <c r="W19" s="2">
        <v>0</v>
      </c>
      <c r="X19" s="2"/>
      <c r="Y19" s="2">
        <f t="shared" si="23"/>
        <v>0</v>
      </c>
      <c r="Z19" s="2">
        <v>0</v>
      </c>
      <c r="AA19" s="2"/>
      <c r="AB19" s="2">
        <f t="shared" si="24"/>
        <v>0</v>
      </c>
      <c r="AC19" s="2">
        <v>0</v>
      </c>
      <c r="AD19" s="2"/>
      <c r="AE19" s="2">
        <f t="shared" si="25"/>
        <v>0</v>
      </c>
      <c r="AF19" s="2">
        <v>0</v>
      </c>
      <c r="AG19" s="2"/>
      <c r="AH19" s="2">
        <f t="shared" si="26"/>
        <v>0</v>
      </c>
      <c r="AI19" s="2">
        <v>0</v>
      </c>
      <c r="AJ19" s="2"/>
      <c r="AK19" s="2">
        <f t="shared" si="27"/>
        <v>0</v>
      </c>
      <c r="AL19" s="2">
        <v>0</v>
      </c>
      <c r="AM19" s="2"/>
      <c r="AN19" s="2">
        <f t="shared" ref="AN19" si="32">AL19+AM19</f>
        <v>0</v>
      </c>
      <c r="AO19" s="2">
        <v>0</v>
      </c>
      <c r="AP19" s="2"/>
      <c r="AQ19" s="2">
        <f t="shared" si="28"/>
        <v>0</v>
      </c>
      <c r="AR19" s="2">
        <f t="shared" si="29"/>
        <v>0</v>
      </c>
      <c r="AS19" s="2">
        <f t="shared" si="30"/>
        <v>0</v>
      </c>
      <c r="AT19" s="2">
        <f t="shared" si="31"/>
        <v>0</v>
      </c>
      <c r="AV19" s="12" t="s">
        <v>7</v>
      </c>
      <c r="AX19" s="12" t="s">
        <v>243</v>
      </c>
      <c r="AY19" s="12" t="s">
        <v>286</v>
      </c>
    </row>
    <row r="20" spans="1:51" s="12" customFormat="1" x14ac:dyDescent="0.25">
      <c r="A20" s="12" t="s">
        <v>312</v>
      </c>
      <c r="B20" s="12" t="s">
        <v>4</v>
      </c>
      <c r="C20" s="11">
        <v>63911</v>
      </c>
      <c r="D20" s="1" t="s">
        <v>323</v>
      </c>
      <c r="E20" s="2">
        <v>0</v>
      </c>
      <c r="F20" s="2"/>
      <c r="G20" s="2">
        <f t="shared" si="17"/>
        <v>0</v>
      </c>
      <c r="H20" s="2">
        <v>0</v>
      </c>
      <c r="I20" s="2"/>
      <c r="J20" s="2">
        <f t="shared" si="18"/>
        <v>0</v>
      </c>
      <c r="K20" s="2">
        <v>0</v>
      </c>
      <c r="L20" s="2"/>
      <c r="M20" s="2">
        <f t="shared" si="19"/>
        <v>0</v>
      </c>
      <c r="N20" s="2">
        <v>0</v>
      </c>
      <c r="O20" s="2"/>
      <c r="P20" s="2">
        <f t="shared" si="20"/>
        <v>0</v>
      </c>
      <c r="Q20" s="2">
        <v>1265.49</v>
      </c>
      <c r="R20" s="2">
        <v>1707.87</v>
      </c>
      <c r="S20" s="2">
        <v>0</v>
      </c>
      <c r="T20" s="2">
        <v>0</v>
      </c>
      <c r="U20" s="2"/>
      <c r="V20" s="2">
        <f t="shared" si="22"/>
        <v>0</v>
      </c>
      <c r="W20" s="2">
        <v>0</v>
      </c>
      <c r="X20" s="2"/>
      <c r="Y20" s="2">
        <f t="shared" si="23"/>
        <v>0</v>
      </c>
      <c r="Z20" s="2">
        <v>0</v>
      </c>
      <c r="AA20" s="2"/>
      <c r="AB20" s="2">
        <f t="shared" si="24"/>
        <v>0</v>
      </c>
      <c r="AC20" s="2">
        <v>0</v>
      </c>
      <c r="AD20" s="2"/>
      <c r="AE20" s="2">
        <f t="shared" si="25"/>
        <v>0</v>
      </c>
      <c r="AF20" s="2">
        <v>0</v>
      </c>
      <c r="AG20" s="2"/>
      <c r="AH20" s="2">
        <f t="shared" si="26"/>
        <v>0</v>
      </c>
      <c r="AI20" s="2">
        <v>0</v>
      </c>
      <c r="AJ20" s="2"/>
      <c r="AK20" s="2">
        <f t="shared" si="27"/>
        <v>0</v>
      </c>
      <c r="AL20" s="2">
        <v>0</v>
      </c>
      <c r="AM20" s="2">
        <v>0</v>
      </c>
      <c r="AN20" s="2">
        <v>0</v>
      </c>
      <c r="AO20" s="2">
        <v>9734.51</v>
      </c>
      <c r="AP20" s="2">
        <v>5123.58</v>
      </c>
      <c r="AQ20" s="2">
        <v>0</v>
      </c>
      <c r="AR20" s="2">
        <f t="shared" si="29"/>
        <v>11000</v>
      </c>
      <c r="AS20" s="2">
        <f t="shared" si="30"/>
        <v>6831.45</v>
      </c>
      <c r="AT20" s="2">
        <f t="shared" si="31"/>
        <v>0</v>
      </c>
      <c r="AV20" s="12" t="s">
        <v>7</v>
      </c>
      <c r="AX20" s="12" t="s">
        <v>243</v>
      </c>
      <c r="AY20" s="12" t="s">
        <v>286</v>
      </c>
    </row>
    <row r="21" spans="1:51" s="12" customFormat="1" x14ac:dyDescent="0.25">
      <c r="A21" s="12" t="s">
        <v>312</v>
      </c>
      <c r="B21" s="12" t="s">
        <v>4</v>
      </c>
      <c r="C21" s="11">
        <v>63931</v>
      </c>
      <c r="D21" s="1" t="s">
        <v>322</v>
      </c>
      <c r="E21" s="2">
        <v>4548.6000000000004</v>
      </c>
      <c r="F21" s="2">
        <v>2679.55</v>
      </c>
      <c r="G21" s="2">
        <v>0</v>
      </c>
      <c r="H21" s="2">
        <v>0</v>
      </c>
      <c r="I21" s="2"/>
      <c r="J21" s="2">
        <f t="shared" ref="J21" si="33">H21+I21</f>
        <v>0</v>
      </c>
      <c r="K21" s="2">
        <v>0</v>
      </c>
      <c r="L21" s="2"/>
      <c r="M21" s="2">
        <f t="shared" ref="M21" si="34">K21+L21</f>
        <v>0</v>
      </c>
      <c r="N21" s="2">
        <v>0</v>
      </c>
      <c r="O21" s="2"/>
      <c r="P21" s="2">
        <f t="shared" ref="P21" si="35">N21+O21</f>
        <v>0</v>
      </c>
      <c r="Q21" s="2">
        <v>36767.870000000003</v>
      </c>
      <c r="R21" s="2">
        <v>21659.59</v>
      </c>
      <c r="S21" s="2">
        <v>0</v>
      </c>
      <c r="T21" s="2">
        <v>0</v>
      </c>
      <c r="U21" s="2"/>
      <c r="V21" s="2">
        <f t="shared" ref="V21" si="36">T21+U21</f>
        <v>0</v>
      </c>
      <c r="W21" s="2">
        <v>0</v>
      </c>
      <c r="X21" s="2"/>
      <c r="Y21" s="2">
        <f t="shared" ref="Y21" si="37">W21+X21</f>
        <v>0</v>
      </c>
      <c r="Z21" s="2">
        <v>0</v>
      </c>
      <c r="AA21" s="2"/>
      <c r="AB21" s="2">
        <f t="shared" ref="AB21" si="38">Z21+AA21</f>
        <v>0</v>
      </c>
      <c r="AC21" s="2">
        <v>0</v>
      </c>
      <c r="AD21" s="2"/>
      <c r="AE21" s="2">
        <f t="shared" ref="AE21" si="39">AC21+AD21</f>
        <v>0</v>
      </c>
      <c r="AF21" s="2">
        <v>0</v>
      </c>
      <c r="AG21" s="2"/>
      <c r="AH21" s="2">
        <f t="shared" ref="AH21" si="40">AF21+AG21</f>
        <v>0</v>
      </c>
      <c r="AI21" s="2">
        <v>0</v>
      </c>
      <c r="AJ21" s="2"/>
      <c r="AK21" s="2">
        <f t="shared" ref="AK21" si="41">AI21+AJ21</f>
        <v>0</v>
      </c>
      <c r="AL21" s="2">
        <v>0</v>
      </c>
      <c r="AM21" s="2">
        <v>0</v>
      </c>
      <c r="AN21" s="2">
        <v>0</v>
      </c>
      <c r="AO21" s="2">
        <v>148208.62</v>
      </c>
      <c r="AP21" s="2">
        <v>87308.36</v>
      </c>
      <c r="AQ21" s="2">
        <v>0</v>
      </c>
      <c r="AR21" s="2">
        <f t="shared" ref="AR21" si="42">E21+H21+K21+N21+Q21+T21+W21+Z21+AC21+AF21+AI21+AL21+AO21</f>
        <v>189525.09</v>
      </c>
      <c r="AS21" s="2">
        <f t="shared" ref="AS21" si="43">F21+I21+L21+O21+R21+U21+X21+AA21+AD21+AG21+AJ21+AM21+AP21</f>
        <v>111647.5</v>
      </c>
      <c r="AT21" s="2">
        <v>0</v>
      </c>
      <c r="AV21" s="12" t="s">
        <v>7</v>
      </c>
      <c r="AX21" s="12" t="s">
        <v>243</v>
      </c>
      <c r="AY21" s="12" t="s">
        <v>286</v>
      </c>
    </row>
    <row r="22" spans="1:51" x14ac:dyDescent="0.25">
      <c r="C22" s="11">
        <v>67111</v>
      </c>
      <c r="D22" s="4" t="s">
        <v>324</v>
      </c>
      <c r="E22" s="2">
        <v>576982</v>
      </c>
      <c r="F22" s="2">
        <v>270000</v>
      </c>
      <c r="G22" s="2">
        <v>0</v>
      </c>
      <c r="H22" s="2">
        <v>0</v>
      </c>
      <c r="I22" s="2"/>
      <c r="J22" s="2">
        <f t="shared" si="2"/>
        <v>0</v>
      </c>
      <c r="K22" s="2">
        <v>0</v>
      </c>
      <c r="L22" s="2"/>
      <c r="M22" s="2">
        <f t="shared" si="3"/>
        <v>0</v>
      </c>
      <c r="N22" s="2">
        <v>0</v>
      </c>
      <c r="O22" s="2"/>
      <c r="P22" s="2">
        <f t="shared" si="4"/>
        <v>0</v>
      </c>
      <c r="Q22" s="2">
        <v>0</v>
      </c>
      <c r="R22" s="2"/>
      <c r="S22" s="2">
        <v>0</v>
      </c>
      <c r="T22" s="2">
        <v>0</v>
      </c>
      <c r="U22" s="2"/>
      <c r="V22" s="2">
        <f t="shared" si="5"/>
        <v>0</v>
      </c>
      <c r="W22" s="2">
        <v>0</v>
      </c>
      <c r="X22" s="2"/>
      <c r="Y22" s="2">
        <f t="shared" si="6"/>
        <v>0</v>
      </c>
      <c r="Z22" s="2">
        <v>0</v>
      </c>
      <c r="AA22" s="2"/>
      <c r="AB22" s="2">
        <f t="shared" si="7"/>
        <v>0</v>
      </c>
      <c r="AC22" s="2">
        <v>0</v>
      </c>
      <c r="AD22" s="2"/>
      <c r="AE22" s="2">
        <f t="shared" si="8"/>
        <v>0</v>
      </c>
      <c r="AF22" s="2">
        <v>0</v>
      </c>
      <c r="AG22" s="2"/>
      <c r="AH22" s="2">
        <f t="shared" si="9"/>
        <v>0</v>
      </c>
      <c r="AI22" s="2">
        <v>0</v>
      </c>
      <c r="AJ22" s="2"/>
      <c r="AK22" s="2">
        <f t="shared" si="10"/>
        <v>0</v>
      </c>
      <c r="AL22" s="2">
        <v>0</v>
      </c>
      <c r="AM22" s="2"/>
      <c r="AN22" s="2">
        <f t="shared" si="11"/>
        <v>0</v>
      </c>
      <c r="AO22" s="2">
        <v>0</v>
      </c>
      <c r="AP22" s="2"/>
      <c r="AQ22" s="2">
        <f t="shared" si="12"/>
        <v>0</v>
      </c>
      <c r="AR22" s="2">
        <f t="shared" si="13"/>
        <v>576982</v>
      </c>
      <c r="AS22" s="2">
        <f t="shared" si="14"/>
        <v>270000</v>
      </c>
      <c r="AT22" s="2">
        <f t="shared" si="15"/>
        <v>0</v>
      </c>
    </row>
    <row r="23" spans="1:51" x14ac:dyDescent="0.25">
      <c r="C23" s="11">
        <v>63911</v>
      </c>
      <c r="D23" s="1" t="s">
        <v>325</v>
      </c>
      <c r="E23" s="2">
        <v>0</v>
      </c>
      <c r="F23">
        <v>0</v>
      </c>
      <c r="G23">
        <v>0</v>
      </c>
      <c r="H23" s="2">
        <v>0</v>
      </c>
      <c r="J23" s="2">
        <f t="shared" si="2"/>
        <v>0</v>
      </c>
      <c r="K23" s="2">
        <v>0</v>
      </c>
      <c r="M23" s="2">
        <f t="shared" si="3"/>
        <v>0</v>
      </c>
      <c r="N23" s="2">
        <v>0</v>
      </c>
      <c r="P23" s="2">
        <f t="shared" si="4"/>
        <v>0</v>
      </c>
      <c r="Q23" s="2">
        <v>0</v>
      </c>
      <c r="R23" s="2">
        <v>3581.25</v>
      </c>
      <c r="S23" s="2">
        <v>0</v>
      </c>
      <c r="T23" s="2">
        <v>0</v>
      </c>
      <c r="V23" s="2">
        <f t="shared" si="5"/>
        <v>0</v>
      </c>
      <c r="W23" s="2">
        <v>0</v>
      </c>
      <c r="Y23" s="2">
        <f t="shared" si="6"/>
        <v>0</v>
      </c>
      <c r="Z23" s="2">
        <v>0</v>
      </c>
      <c r="AB23" s="2">
        <f t="shared" si="7"/>
        <v>0</v>
      </c>
      <c r="AC23" s="2">
        <v>0</v>
      </c>
      <c r="AE23" s="2">
        <f t="shared" si="8"/>
        <v>0</v>
      </c>
      <c r="AF23" s="2">
        <v>0</v>
      </c>
      <c r="AH23" s="2">
        <f t="shared" si="9"/>
        <v>0</v>
      </c>
      <c r="AI23" s="2">
        <v>0</v>
      </c>
      <c r="AK23" s="2">
        <f t="shared" si="10"/>
        <v>0</v>
      </c>
      <c r="AL23" s="2">
        <v>0</v>
      </c>
      <c r="AN23" s="2">
        <f t="shared" si="11"/>
        <v>0</v>
      </c>
      <c r="AO23" s="2">
        <v>0</v>
      </c>
      <c r="AP23" s="2">
        <v>0</v>
      </c>
      <c r="AQ23" s="2">
        <v>0</v>
      </c>
      <c r="AR23" s="2">
        <v>0</v>
      </c>
      <c r="AS23" s="2">
        <v>3581.25</v>
      </c>
      <c r="AT23" s="2">
        <v>0</v>
      </c>
    </row>
    <row r="24" spans="1:51" ht="30" x14ac:dyDescent="0.25">
      <c r="C24" s="11">
        <v>63931</v>
      </c>
      <c r="D24" s="1" t="s">
        <v>326</v>
      </c>
      <c r="E24" s="2">
        <v>0</v>
      </c>
      <c r="F24" s="2">
        <v>0</v>
      </c>
      <c r="G24">
        <v>0</v>
      </c>
      <c r="H24" s="2">
        <v>0</v>
      </c>
      <c r="J24" s="2">
        <f t="shared" si="2"/>
        <v>0</v>
      </c>
      <c r="K24" s="2">
        <v>0</v>
      </c>
      <c r="M24" s="2">
        <f t="shared" si="3"/>
        <v>0</v>
      </c>
      <c r="N24" s="2">
        <v>0</v>
      </c>
      <c r="P24" s="2">
        <f t="shared" si="4"/>
        <v>0</v>
      </c>
      <c r="Q24" s="2">
        <v>0</v>
      </c>
      <c r="R24" s="2">
        <v>0</v>
      </c>
      <c r="S24" s="2">
        <v>0</v>
      </c>
      <c r="T24" s="2">
        <v>0</v>
      </c>
      <c r="V24" s="2">
        <f t="shared" si="5"/>
        <v>0</v>
      </c>
      <c r="W24" s="2">
        <v>0</v>
      </c>
      <c r="Y24" s="2">
        <f t="shared" si="6"/>
        <v>0</v>
      </c>
      <c r="Z24" s="2">
        <v>0</v>
      </c>
      <c r="AB24" s="2">
        <f t="shared" si="7"/>
        <v>0</v>
      </c>
      <c r="AC24" s="2">
        <v>0</v>
      </c>
      <c r="AE24" s="2">
        <f t="shared" si="8"/>
        <v>0</v>
      </c>
      <c r="AF24" s="2">
        <v>0</v>
      </c>
      <c r="AH24" s="2">
        <f t="shared" si="9"/>
        <v>0</v>
      </c>
      <c r="AI24" s="2">
        <v>0</v>
      </c>
      <c r="AK24" s="2">
        <f t="shared" si="10"/>
        <v>0</v>
      </c>
      <c r="AL24" s="2">
        <v>0</v>
      </c>
      <c r="AM24" s="2">
        <v>0</v>
      </c>
      <c r="AN24" s="2">
        <f t="shared" si="11"/>
        <v>0</v>
      </c>
      <c r="AO24" s="2">
        <v>0</v>
      </c>
      <c r="AP24" s="2" t="s">
        <v>338</v>
      </c>
      <c r="AQ24" s="2">
        <v>0</v>
      </c>
      <c r="AR24" s="2">
        <v>0</v>
      </c>
      <c r="AS24" s="2">
        <v>20293.75</v>
      </c>
      <c r="AT24" s="2">
        <v>0</v>
      </c>
    </row>
    <row r="25" spans="1:51" x14ac:dyDescent="0.25">
      <c r="C25" s="11">
        <v>65264</v>
      </c>
      <c r="D25" s="1" t="s">
        <v>337</v>
      </c>
      <c r="Q25" s="2">
        <v>7384.5</v>
      </c>
      <c r="R25" s="2">
        <v>0</v>
      </c>
      <c r="S25" s="2">
        <v>0</v>
      </c>
      <c r="AL25" s="2">
        <v>0</v>
      </c>
      <c r="AM25">
        <v>0</v>
      </c>
      <c r="AN25">
        <v>0</v>
      </c>
      <c r="AO25" s="2">
        <v>41845.5</v>
      </c>
      <c r="AP25">
        <v>0</v>
      </c>
      <c r="AQ25" s="2">
        <v>0</v>
      </c>
      <c r="AR25" s="2">
        <v>49230</v>
      </c>
      <c r="AS25" s="2">
        <v>0</v>
      </c>
      <c r="AT25" s="2">
        <v>0</v>
      </c>
    </row>
    <row r="26" spans="1:51" x14ac:dyDescent="0.25">
      <c r="C26" s="11">
        <v>922</v>
      </c>
      <c r="D26" s="1" t="s">
        <v>339</v>
      </c>
      <c r="E26" s="2">
        <v>0</v>
      </c>
      <c r="F26" s="2">
        <v>0</v>
      </c>
      <c r="G26">
        <v>0</v>
      </c>
      <c r="H26" s="2">
        <v>0</v>
      </c>
      <c r="I26" s="2">
        <v>0</v>
      </c>
      <c r="J26" s="2">
        <v>0</v>
      </c>
      <c r="K26" s="2">
        <v>0</v>
      </c>
      <c r="L26" s="2">
        <v>-2247.5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32400</v>
      </c>
      <c r="S26" s="2">
        <v>0</v>
      </c>
      <c r="T26" s="2">
        <v>0</v>
      </c>
      <c r="U26" s="2">
        <v>48642.35</v>
      </c>
      <c r="V26" s="2">
        <v>0</v>
      </c>
      <c r="Z26" s="2">
        <v>0</v>
      </c>
      <c r="AA26" s="2">
        <v>124238.89</v>
      </c>
      <c r="AB26">
        <v>0</v>
      </c>
      <c r="AC26" s="2">
        <v>0</v>
      </c>
      <c r="AD26" s="2">
        <v>9966.19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509.24</v>
      </c>
      <c r="AN26" s="2">
        <v>0</v>
      </c>
      <c r="AO26" s="2">
        <v>0</v>
      </c>
      <c r="AP26" s="2">
        <v>-981.27</v>
      </c>
      <c r="AQ26" s="2">
        <v>0</v>
      </c>
      <c r="AR26" s="2">
        <v>0</v>
      </c>
      <c r="AS26" s="2">
        <v>212527.9</v>
      </c>
      <c r="AT26" s="2">
        <v>0</v>
      </c>
    </row>
  </sheetData>
  <mergeCells count="31">
    <mergeCell ref="W1:Y1"/>
    <mergeCell ref="B1:B3"/>
    <mergeCell ref="C1:C3"/>
    <mergeCell ref="D1:D3"/>
    <mergeCell ref="E1:G1"/>
    <mergeCell ref="H1:J1"/>
    <mergeCell ref="K1:M1"/>
    <mergeCell ref="N1:P1"/>
    <mergeCell ref="Q1:S1"/>
    <mergeCell ref="T1:V1"/>
    <mergeCell ref="AR1:AT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Z1:AB1"/>
    <mergeCell ref="AC1:AE1"/>
    <mergeCell ref="AF1:AH1"/>
    <mergeCell ref="AI1:AK1"/>
    <mergeCell ref="AL1:AN1"/>
    <mergeCell ref="AO1:AQ1"/>
    <mergeCell ref="AF2:AH2"/>
    <mergeCell ref="AI2:AK2"/>
    <mergeCell ref="AL2:AN2"/>
    <mergeCell ref="AO2:AQ2"/>
    <mergeCell ref="A4:D4"/>
  </mergeCells>
  <pageMargins left="0.70866141732283472" right="0.70866141732283472" top="0.74803149606299213" bottom="0.74803149606299213" header="0.31496062992125984" footer="0.31496062992125984"/>
  <pageSetup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A117"/>
  <sheetViews>
    <sheetView showGridLines="0" tabSelected="1" topLeftCell="AH1" zoomScale="55" zoomScaleNormal="55" workbookViewId="0">
      <selection activeCell="AS4" sqref="AS4"/>
    </sheetView>
  </sheetViews>
  <sheetFormatPr defaultColWidth="0" defaultRowHeight="15" x14ac:dyDescent="0.25"/>
  <cols>
    <col min="1" max="1" width="9.140625" customWidth="1"/>
    <col min="2" max="2" width="15.28515625" customWidth="1"/>
    <col min="3" max="3" width="17.7109375" customWidth="1"/>
    <col min="4" max="4" width="126.28515625" customWidth="1"/>
    <col min="5" max="46" width="27.42578125" customWidth="1"/>
    <col min="47" max="47" width="9.140625" customWidth="1"/>
    <col min="48" max="53" width="0" hidden="1" customWidth="1"/>
    <col min="54" max="16384" width="9.140625" hidden="1"/>
  </cols>
  <sheetData>
    <row r="1" spans="1:51" ht="105.75" customHeight="1" thickTop="1" x14ac:dyDescent="0.25">
      <c r="A1" s="13"/>
      <c r="B1" s="99" t="s">
        <v>260</v>
      </c>
      <c r="C1" s="99" t="s">
        <v>261</v>
      </c>
      <c r="D1" s="102" t="s">
        <v>262</v>
      </c>
      <c r="E1" s="91" t="s">
        <v>263</v>
      </c>
      <c r="F1" s="92"/>
      <c r="G1" s="93"/>
      <c r="H1" s="88" t="s">
        <v>264</v>
      </c>
      <c r="I1" s="89"/>
      <c r="J1" s="90"/>
      <c r="K1" s="88" t="s">
        <v>265</v>
      </c>
      <c r="L1" s="89"/>
      <c r="M1" s="90"/>
      <c r="N1" s="88" t="s">
        <v>266</v>
      </c>
      <c r="O1" s="89"/>
      <c r="P1" s="90"/>
      <c r="Q1" s="91" t="s">
        <v>267</v>
      </c>
      <c r="R1" s="92"/>
      <c r="S1" s="93"/>
      <c r="T1" s="88" t="s">
        <v>331</v>
      </c>
      <c r="U1" s="89"/>
      <c r="V1" s="90"/>
      <c r="W1" s="88" t="s">
        <v>269</v>
      </c>
      <c r="X1" s="89"/>
      <c r="Y1" s="90"/>
      <c r="Z1" s="88" t="s">
        <v>270</v>
      </c>
      <c r="AA1" s="89"/>
      <c r="AB1" s="90"/>
      <c r="AC1" s="88" t="s">
        <v>271</v>
      </c>
      <c r="AD1" s="89"/>
      <c r="AE1" s="90"/>
      <c r="AF1" s="88" t="s">
        <v>272</v>
      </c>
      <c r="AG1" s="89"/>
      <c r="AH1" s="90"/>
      <c r="AI1" s="88" t="s">
        <v>273</v>
      </c>
      <c r="AJ1" s="89"/>
      <c r="AK1" s="90"/>
      <c r="AL1" s="94" t="s">
        <v>274</v>
      </c>
      <c r="AM1" s="95"/>
      <c r="AN1" s="96"/>
      <c r="AO1" s="88" t="s">
        <v>275</v>
      </c>
      <c r="AP1" s="89"/>
      <c r="AQ1" s="90"/>
      <c r="AR1" s="79" t="s">
        <v>333</v>
      </c>
      <c r="AS1" s="80"/>
      <c r="AT1" s="81"/>
    </row>
    <row r="2" spans="1:51" ht="86.25" customHeight="1" x14ac:dyDescent="0.25">
      <c r="A2" s="14"/>
      <c r="B2" s="100"/>
      <c r="C2" s="100"/>
      <c r="D2" s="103"/>
      <c r="E2" s="85"/>
      <c r="F2" s="86"/>
      <c r="G2" s="87"/>
      <c r="H2" s="85" t="s">
        <v>276</v>
      </c>
      <c r="I2" s="86"/>
      <c r="J2" s="87"/>
      <c r="K2" s="85"/>
      <c r="L2" s="86"/>
      <c r="M2" s="87"/>
      <c r="N2" s="85"/>
      <c r="O2" s="86"/>
      <c r="P2" s="87"/>
      <c r="Q2" s="85"/>
      <c r="R2" s="86"/>
      <c r="S2" s="87"/>
      <c r="T2" s="85" t="s">
        <v>276</v>
      </c>
      <c r="U2" s="86"/>
      <c r="V2" s="87"/>
      <c r="W2" s="85" t="s">
        <v>277</v>
      </c>
      <c r="X2" s="86"/>
      <c r="Y2" s="87"/>
      <c r="Z2" s="85" t="s">
        <v>278</v>
      </c>
      <c r="AA2" s="86"/>
      <c r="AB2" s="87"/>
      <c r="AC2" s="85" t="s">
        <v>279</v>
      </c>
      <c r="AD2" s="86"/>
      <c r="AE2" s="87"/>
      <c r="AF2" s="85" t="s">
        <v>280</v>
      </c>
      <c r="AG2" s="86"/>
      <c r="AH2" s="87"/>
      <c r="AI2" s="85" t="s">
        <v>281</v>
      </c>
      <c r="AJ2" s="86"/>
      <c r="AK2" s="87"/>
      <c r="AL2" s="85"/>
      <c r="AM2" s="86"/>
      <c r="AN2" s="87"/>
      <c r="AO2" s="85"/>
      <c r="AP2" s="86"/>
      <c r="AQ2" s="87"/>
      <c r="AR2" s="82"/>
      <c r="AS2" s="83"/>
      <c r="AT2" s="84"/>
    </row>
    <row r="3" spans="1:51" ht="26.25" x14ac:dyDescent="0.25">
      <c r="A3" s="15"/>
      <c r="B3" s="101"/>
      <c r="C3" s="101"/>
      <c r="D3" s="101"/>
      <c r="E3" s="17" t="s">
        <v>282</v>
      </c>
      <c r="F3" s="16" t="s">
        <v>327</v>
      </c>
      <c r="G3" s="18"/>
      <c r="H3" s="17" t="s">
        <v>282</v>
      </c>
      <c r="I3" s="16" t="s">
        <v>327</v>
      </c>
      <c r="J3" s="18"/>
      <c r="K3" s="17" t="s">
        <v>282</v>
      </c>
      <c r="L3" s="16" t="s">
        <v>327</v>
      </c>
      <c r="M3" s="18"/>
      <c r="N3" s="17" t="s">
        <v>282</v>
      </c>
      <c r="O3" s="16" t="s">
        <v>327</v>
      </c>
      <c r="P3" s="18"/>
      <c r="Q3" s="17" t="s">
        <v>282</v>
      </c>
      <c r="R3" s="16" t="s">
        <v>327</v>
      </c>
      <c r="S3" s="18"/>
      <c r="T3" s="17" t="s">
        <v>282</v>
      </c>
      <c r="U3" s="16" t="s">
        <v>327</v>
      </c>
      <c r="V3" s="18"/>
      <c r="W3" s="17" t="s">
        <v>282</v>
      </c>
      <c r="X3" s="16" t="s">
        <v>327</v>
      </c>
      <c r="Y3" s="18"/>
      <c r="Z3" s="17" t="s">
        <v>282</v>
      </c>
      <c r="AA3" s="16" t="s">
        <v>327</v>
      </c>
      <c r="AB3" s="18"/>
      <c r="AC3" s="17" t="s">
        <v>282</v>
      </c>
      <c r="AD3" s="16" t="s">
        <v>327</v>
      </c>
      <c r="AE3" s="18"/>
      <c r="AF3" s="17" t="s">
        <v>282</v>
      </c>
      <c r="AG3" s="16" t="s">
        <v>327</v>
      </c>
      <c r="AH3" s="18"/>
      <c r="AI3" s="17" t="s">
        <v>282</v>
      </c>
      <c r="AJ3" s="16" t="s">
        <v>327</v>
      </c>
      <c r="AK3" s="18"/>
      <c r="AL3" s="17" t="s">
        <v>282</v>
      </c>
      <c r="AM3" s="16" t="s">
        <v>327</v>
      </c>
      <c r="AN3" s="18"/>
      <c r="AO3" s="17" t="s">
        <v>282</v>
      </c>
      <c r="AP3" s="16" t="s">
        <v>327</v>
      </c>
      <c r="AQ3" s="18"/>
      <c r="AR3" s="17" t="s">
        <v>282</v>
      </c>
      <c r="AS3" s="16" t="s">
        <v>327</v>
      </c>
      <c r="AT3" s="18"/>
    </row>
    <row r="4" spans="1:51" ht="26.25" x14ac:dyDescent="0.4">
      <c r="A4" s="104" t="s">
        <v>283</v>
      </c>
      <c r="B4" s="105"/>
      <c r="C4" s="105"/>
      <c r="D4" s="105"/>
      <c r="E4" s="19">
        <v>581530.6</v>
      </c>
      <c r="F4" s="19">
        <v>211791.23</v>
      </c>
      <c r="G4" s="19">
        <f t="shared" ref="G4:AT4" si="0">G5</f>
        <v>0</v>
      </c>
      <c r="H4" s="19">
        <f t="shared" si="0"/>
        <v>0</v>
      </c>
      <c r="I4" s="19">
        <f t="shared" si="0"/>
        <v>0</v>
      </c>
      <c r="J4" s="19">
        <f t="shared" si="0"/>
        <v>0</v>
      </c>
      <c r="K4" s="19">
        <f t="shared" si="0"/>
        <v>10100</v>
      </c>
      <c r="L4" s="19">
        <f t="shared" si="0"/>
        <v>0</v>
      </c>
      <c r="M4" s="19">
        <f t="shared" si="0"/>
        <v>0</v>
      </c>
      <c r="N4" s="19">
        <f t="shared" si="0"/>
        <v>0</v>
      </c>
      <c r="O4" s="19">
        <f t="shared" si="0"/>
        <v>0</v>
      </c>
      <c r="P4" s="19">
        <f t="shared" si="0"/>
        <v>0</v>
      </c>
      <c r="Q4" s="19">
        <v>238302.86</v>
      </c>
      <c r="R4" s="19">
        <f t="shared" si="0"/>
        <v>35141.440000000002</v>
      </c>
      <c r="S4" s="19">
        <v>0</v>
      </c>
      <c r="T4" s="19">
        <f t="shared" si="0"/>
        <v>180250</v>
      </c>
      <c r="U4" s="19">
        <f t="shared" si="0"/>
        <v>38961.769999999997</v>
      </c>
      <c r="V4" s="19">
        <f t="shared" si="0"/>
        <v>0</v>
      </c>
      <c r="W4" s="19">
        <f t="shared" si="0"/>
        <v>0</v>
      </c>
      <c r="X4" s="19">
        <f t="shared" si="0"/>
        <v>0</v>
      </c>
      <c r="Y4" s="19">
        <f t="shared" si="0"/>
        <v>0</v>
      </c>
      <c r="Z4" s="19">
        <f t="shared" si="0"/>
        <v>172800</v>
      </c>
      <c r="AA4" s="19">
        <f t="shared" si="0"/>
        <v>73325.740000000005</v>
      </c>
      <c r="AB4" s="19">
        <f t="shared" si="0"/>
        <v>0</v>
      </c>
      <c r="AC4" s="19">
        <f t="shared" si="0"/>
        <v>62000</v>
      </c>
      <c r="AD4" s="19">
        <f t="shared" si="0"/>
        <v>1181.8600000000001</v>
      </c>
      <c r="AE4" s="19">
        <f t="shared" si="0"/>
        <v>0</v>
      </c>
      <c r="AF4" s="19">
        <f t="shared" si="0"/>
        <v>0</v>
      </c>
      <c r="AG4" s="19">
        <f t="shared" si="0"/>
        <v>0</v>
      </c>
      <c r="AH4" s="19">
        <f t="shared" si="0"/>
        <v>0</v>
      </c>
      <c r="AI4" s="19">
        <f t="shared" si="0"/>
        <v>0</v>
      </c>
      <c r="AJ4" s="19">
        <f t="shared" si="0"/>
        <v>0</v>
      </c>
      <c r="AK4" s="19">
        <f t="shared" si="0"/>
        <v>0</v>
      </c>
      <c r="AL4" s="19">
        <f t="shared" si="0"/>
        <v>1000</v>
      </c>
      <c r="AM4" s="19">
        <f t="shared" si="0"/>
        <v>0</v>
      </c>
      <c r="AN4" s="19">
        <f t="shared" si="0"/>
        <v>0</v>
      </c>
      <c r="AO4" s="19">
        <f t="shared" si="0"/>
        <v>199788.63</v>
      </c>
      <c r="AP4" s="19">
        <f t="shared" si="0"/>
        <v>116004.64</v>
      </c>
      <c r="AQ4" s="19">
        <f t="shared" si="0"/>
        <v>0</v>
      </c>
      <c r="AR4" s="19">
        <v>1445772.09</v>
      </c>
      <c r="AS4" s="19">
        <v>476406.68</v>
      </c>
      <c r="AT4" s="20">
        <f t="shared" si="0"/>
        <v>0</v>
      </c>
    </row>
    <row r="5" spans="1:51" ht="26.25" x14ac:dyDescent="0.4">
      <c r="A5" s="97" t="s">
        <v>0</v>
      </c>
      <c r="B5" s="98"/>
      <c r="C5" s="98"/>
      <c r="D5" s="98"/>
      <c r="E5" s="21">
        <v>576982</v>
      </c>
      <c r="F5" s="21">
        <v>209111.67999999999</v>
      </c>
      <c r="G5" s="21">
        <f t="shared" ref="G5:AQ5" si="1">SUM(G6,G22,G95)</f>
        <v>0</v>
      </c>
      <c r="H5" s="21">
        <f t="shared" si="1"/>
        <v>0</v>
      </c>
      <c r="I5" s="21">
        <f t="shared" si="1"/>
        <v>0</v>
      </c>
      <c r="J5" s="21">
        <f t="shared" si="1"/>
        <v>0</v>
      </c>
      <c r="K5" s="21">
        <f t="shared" si="1"/>
        <v>10100</v>
      </c>
      <c r="L5" s="21">
        <f t="shared" si="1"/>
        <v>0</v>
      </c>
      <c r="M5" s="21">
        <f t="shared" si="1"/>
        <v>0</v>
      </c>
      <c r="N5" s="21">
        <f t="shared" si="1"/>
        <v>0</v>
      </c>
      <c r="O5" s="21">
        <f t="shared" si="1"/>
        <v>0</v>
      </c>
      <c r="P5" s="21">
        <f t="shared" si="1"/>
        <v>0</v>
      </c>
      <c r="Q5" s="21">
        <v>192885</v>
      </c>
      <c r="R5" s="21">
        <v>35141.440000000002</v>
      </c>
      <c r="S5" s="21">
        <v>0</v>
      </c>
      <c r="T5" s="21">
        <f t="shared" si="1"/>
        <v>180250</v>
      </c>
      <c r="U5" s="21">
        <f t="shared" si="1"/>
        <v>38961.769999999997</v>
      </c>
      <c r="V5" s="21">
        <f t="shared" si="1"/>
        <v>0</v>
      </c>
      <c r="W5" s="21">
        <f t="shared" si="1"/>
        <v>0</v>
      </c>
      <c r="X5" s="21">
        <f t="shared" si="1"/>
        <v>0</v>
      </c>
      <c r="Y5" s="21">
        <f t="shared" si="1"/>
        <v>0</v>
      </c>
      <c r="Z5" s="21">
        <f t="shared" si="1"/>
        <v>172800</v>
      </c>
      <c r="AA5" s="21">
        <f t="shared" si="1"/>
        <v>73325.740000000005</v>
      </c>
      <c r="AB5" s="21">
        <f t="shared" si="1"/>
        <v>0</v>
      </c>
      <c r="AC5" s="21">
        <f t="shared" si="1"/>
        <v>62000</v>
      </c>
      <c r="AD5" s="21">
        <f t="shared" si="1"/>
        <v>1181.8600000000001</v>
      </c>
      <c r="AE5" s="21">
        <f t="shared" si="1"/>
        <v>0</v>
      </c>
      <c r="AF5" s="21">
        <f t="shared" si="1"/>
        <v>0</v>
      </c>
      <c r="AG5" s="21">
        <f t="shared" si="1"/>
        <v>0</v>
      </c>
      <c r="AH5" s="21">
        <f t="shared" si="1"/>
        <v>0</v>
      </c>
      <c r="AI5" s="21">
        <f t="shared" si="1"/>
        <v>0</v>
      </c>
      <c r="AJ5" s="21">
        <f t="shared" si="1"/>
        <v>0</v>
      </c>
      <c r="AK5" s="21">
        <f t="shared" si="1"/>
        <v>0</v>
      </c>
      <c r="AL5" s="21">
        <f t="shared" si="1"/>
        <v>1000</v>
      </c>
      <c r="AM5" s="21">
        <f t="shared" si="1"/>
        <v>0</v>
      </c>
      <c r="AN5" s="21">
        <f t="shared" si="1"/>
        <v>0</v>
      </c>
      <c r="AO5" s="21">
        <v>199788.63</v>
      </c>
      <c r="AP5" s="21">
        <f t="shared" si="1"/>
        <v>116004.64</v>
      </c>
      <c r="AQ5" s="21">
        <f t="shared" si="1"/>
        <v>0</v>
      </c>
      <c r="AR5" s="21">
        <v>1395805.63</v>
      </c>
      <c r="AS5" s="21">
        <v>473727.13</v>
      </c>
      <c r="AT5" s="22">
        <v>0</v>
      </c>
    </row>
    <row r="6" spans="1:51" ht="26.25" x14ac:dyDescent="0.4">
      <c r="A6" s="97" t="s">
        <v>1</v>
      </c>
      <c r="B6" s="98"/>
      <c r="C6" s="98"/>
      <c r="D6" s="98"/>
      <c r="E6" s="21">
        <v>0</v>
      </c>
      <c r="F6" s="21">
        <f t="shared" ref="F6:AT7" si="2">SUM(F7)</f>
        <v>0</v>
      </c>
      <c r="G6" s="21">
        <f t="shared" si="2"/>
        <v>0</v>
      </c>
      <c r="H6" s="21">
        <f t="shared" si="2"/>
        <v>0</v>
      </c>
      <c r="I6" s="21">
        <f t="shared" si="2"/>
        <v>0</v>
      </c>
      <c r="J6" s="21">
        <f t="shared" si="2"/>
        <v>0</v>
      </c>
      <c r="K6" s="21">
        <f t="shared" si="2"/>
        <v>0</v>
      </c>
      <c r="L6" s="21">
        <f t="shared" si="2"/>
        <v>0</v>
      </c>
      <c r="M6" s="21">
        <f t="shared" si="2"/>
        <v>0</v>
      </c>
      <c r="N6" s="21">
        <f t="shared" si="2"/>
        <v>0</v>
      </c>
      <c r="O6" s="21">
        <f t="shared" si="2"/>
        <v>0</v>
      </c>
      <c r="P6" s="21">
        <f t="shared" si="2"/>
        <v>0</v>
      </c>
      <c r="Q6" s="21">
        <f t="shared" si="2"/>
        <v>174885</v>
      </c>
      <c r="R6" s="21">
        <v>7449.75</v>
      </c>
      <c r="S6" s="21">
        <f t="shared" si="2"/>
        <v>0</v>
      </c>
      <c r="T6" s="21">
        <f t="shared" si="2"/>
        <v>92200</v>
      </c>
      <c r="U6" s="21">
        <f t="shared" si="2"/>
        <v>27220</v>
      </c>
      <c r="V6" s="21">
        <v>0</v>
      </c>
      <c r="W6" s="21">
        <f t="shared" si="2"/>
        <v>0</v>
      </c>
      <c r="X6" s="21">
        <f t="shared" si="2"/>
        <v>0</v>
      </c>
      <c r="Y6" s="21">
        <f t="shared" si="2"/>
        <v>0</v>
      </c>
      <c r="Z6" s="21">
        <f t="shared" si="2"/>
        <v>0</v>
      </c>
      <c r="AA6" s="21">
        <f t="shared" si="2"/>
        <v>0</v>
      </c>
      <c r="AB6" s="21">
        <f t="shared" si="2"/>
        <v>0</v>
      </c>
      <c r="AC6" s="21">
        <f t="shared" si="2"/>
        <v>22000</v>
      </c>
      <c r="AD6" s="21">
        <f t="shared" si="2"/>
        <v>0</v>
      </c>
      <c r="AE6" s="21">
        <v>0</v>
      </c>
      <c r="AF6" s="21">
        <f t="shared" si="2"/>
        <v>0</v>
      </c>
      <c r="AG6" s="21">
        <f t="shared" si="2"/>
        <v>0</v>
      </c>
      <c r="AH6" s="21">
        <f t="shared" si="2"/>
        <v>0</v>
      </c>
      <c r="AI6" s="21">
        <f t="shared" si="2"/>
        <v>0</v>
      </c>
      <c r="AJ6" s="21">
        <f t="shared" si="2"/>
        <v>0</v>
      </c>
      <c r="AK6" s="21">
        <f t="shared" si="2"/>
        <v>0</v>
      </c>
      <c r="AL6" s="21">
        <f t="shared" si="2"/>
        <v>0</v>
      </c>
      <c r="AM6" s="21">
        <f t="shared" si="2"/>
        <v>0</v>
      </c>
      <c r="AN6" s="21">
        <f t="shared" si="2"/>
        <v>0</v>
      </c>
      <c r="AO6" s="21">
        <f t="shared" si="2"/>
        <v>0</v>
      </c>
      <c r="AP6" s="21">
        <f t="shared" si="2"/>
        <v>0</v>
      </c>
      <c r="AQ6" s="21">
        <f t="shared" si="2"/>
        <v>0</v>
      </c>
      <c r="AR6" s="21">
        <f t="shared" si="2"/>
        <v>289085</v>
      </c>
      <c r="AS6" s="21">
        <f t="shared" si="2"/>
        <v>27220</v>
      </c>
      <c r="AT6" s="22">
        <f t="shared" si="2"/>
        <v>0</v>
      </c>
    </row>
    <row r="7" spans="1:51" ht="26.25" x14ac:dyDescent="0.4">
      <c r="A7" s="97" t="s">
        <v>2</v>
      </c>
      <c r="B7" s="98"/>
      <c r="C7" s="98"/>
      <c r="D7" s="98"/>
      <c r="E7" s="21">
        <v>0</v>
      </c>
      <c r="F7" s="21">
        <f t="shared" si="2"/>
        <v>0</v>
      </c>
      <c r="G7" s="21">
        <f t="shared" si="2"/>
        <v>0</v>
      </c>
      <c r="H7" s="21">
        <f t="shared" si="2"/>
        <v>0</v>
      </c>
      <c r="I7" s="21">
        <f t="shared" si="2"/>
        <v>0</v>
      </c>
      <c r="J7" s="21">
        <f t="shared" si="2"/>
        <v>0</v>
      </c>
      <c r="K7" s="21">
        <f t="shared" si="2"/>
        <v>0</v>
      </c>
      <c r="L7" s="21">
        <f t="shared" si="2"/>
        <v>0</v>
      </c>
      <c r="M7" s="21">
        <f t="shared" si="2"/>
        <v>0</v>
      </c>
      <c r="N7" s="21">
        <f t="shared" si="2"/>
        <v>0</v>
      </c>
      <c r="O7" s="21">
        <f t="shared" si="2"/>
        <v>0</v>
      </c>
      <c r="P7" s="21">
        <f t="shared" si="2"/>
        <v>0</v>
      </c>
      <c r="Q7" s="21">
        <f t="shared" si="2"/>
        <v>174885</v>
      </c>
      <c r="R7" s="21">
        <f t="shared" si="2"/>
        <v>0</v>
      </c>
      <c r="S7" s="21">
        <f t="shared" si="2"/>
        <v>0</v>
      </c>
      <c r="T7" s="21">
        <f t="shared" si="2"/>
        <v>92200</v>
      </c>
      <c r="U7" s="21">
        <f t="shared" si="2"/>
        <v>27220</v>
      </c>
      <c r="V7" s="21">
        <f t="shared" si="2"/>
        <v>0</v>
      </c>
      <c r="W7" s="21">
        <f t="shared" si="2"/>
        <v>0</v>
      </c>
      <c r="X7" s="21">
        <f t="shared" si="2"/>
        <v>0</v>
      </c>
      <c r="Y7" s="21">
        <f t="shared" si="2"/>
        <v>0</v>
      </c>
      <c r="Z7" s="21">
        <f t="shared" si="2"/>
        <v>0</v>
      </c>
      <c r="AA7" s="21">
        <f t="shared" si="2"/>
        <v>0</v>
      </c>
      <c r="AB7" s="21">
        <f t="shared" si="2"/>
        <v>0</v>
      </c>
      <c r="AC7" s="21">
        <f t="shared" si="2"/>
        <v>22000</v>
      </c>
      <c r="AD7" s="21">
        <f t="shared" si="2"/>
        <v>0</v>
      </c>
      <c r="AE7" s="21">
        <f t="shared" si="2"/>
        <v>0</v>
      </c>
      <c r="AF7" s="21">
        <f t="shared" si="2"/>
        <v>0</v>
      </c>
      <c r="AG7" s="21">
        <f t="shared" si="2"/>
        <v>0</v>
      </c>
      <c r="AH7" s="21">
        <f t="shared" si="2"/>
        <v>0</v>
      </c>
      <c r="AI7" s="21">
        <f t="shared" si="2"/>
        <v>0</v>
      </c>
      <c r="AJ7" s="21">
        <f t="shared" si="2"/>
        <v>0</v>
      </c>
      <c r="AK7" s="21">
        <f t="shared" si="2"/>
        <v>0</v>
      </c>
      <c r="AL7" s="21">
        <f t="shared" si="2"/>
        <v>0</v>
      </c>
      <c r="AM7" s="21">
        <f t="shared" si="2"/>
        <v>0</v>
      </c>
      <c r="AN7" s="21">
        <f t="shared" si="2"/>
        <v>0</v>
      </c>
      <c r="AO7" s="21">
        <f t="shared" si="2"/>
        <v>0</v>
      </c>
      <c r="AP7" s="21">
        <f t="shared" si="2"/>
        <v>0</v>
      </c>
      <c r="AQ7" s="21">
        <f t="shared" si="2"/>
        <v>0</v>
      </c>
      <c r="AR7" s="21">
        <f t="shared" si="2"/>
        <v>289085</v>
      </c>
      <c r="AS7" s="21">
        <f t="shared" si="2"/>
        <v>27220</v>
      </c>
      <c r="AT7" s="22">
        <f t="shared" si="2"/>
        <v>0</v>
      </c>
    </row>
    <row r="8" spans="1:51" ht="26.25" x14ac:dyDescent="0.4">
      <c r="A8" s="97" t="s">
        <v>3</v>
      </c>
      <c r="B8" s="98"/>
      <c r="C8" s="98"/>
      <c r="D8" s="98"/>
      <c r="E8" s="21">
        <v>0</v>
      </c>
      <c r="F8" s="21">
        <f t="shared" ref="F8:AS8" si="3">SUM(F9:F21)</f>
        <v>0</v>
      </c>
      <c r="G8" s="21">
        <f t="shared" si="3"/>
        <v>0</v>
      </c>
      <c r="H8" s="21">
        <f t="shared" si="3"/>
        <v>0</v>
      </c>
      <c r="I8" s="21">
        <f t="shared" si="3"/>
        <v>0</v>
      </c>
      <c r="J8" s="21">
        <f t="shared" si="3"/>
        <v>0</v>
      </c>
      <c r="K8" s="21">
        <f t="shared" si="3"/>
        <v>0</v>
      </c>
      <c r="L8" s="21">
        <f t="shared" si="3"/>
        <v>0</v>
      </c>
      <c r="M8" s="21">
        <f t="shared" si="3"/>
        <v>0</v>
      </c>
      <c r="N8" s="21">
        <f t="shared" si="3"/>
        <v>0</v>
      </c>
      <c r="O8" s="21">
        <f t="shared" si="3"/>
        <v>0</v>
      </c>
      <c r="P8" s="21">
        <f t="shared" si="3"/>
        <v>0</v>
      </c>
      <c r="Q8" s="21">
        <f t="shared" si="3"/>
        <v>174885</v>
      </c>
      <c r="R8" s="21">
        <f t="shared" si="3"/>
        <v>0</v>
      </c>
      <c r="S8" s="21">
        <v>0</v>
      </c>
      <c r="T8" s="21">
        <f t="shared" si="3"/>
        <v>92200</v>
      </c>
      <c r="U8" s="21">
        <f t="shared" si="3"/>
        <v>27220</v>
      </c>
      <c r="V8" s="21">
        <f t="shared" si="3"/>
        <v>0</v>
      </c>
      <c r="W8" s="21">
        <f t="shared" si="3"/>
        <v>0</v>
      </c>
      <c r="X8" s="21">
        <f t="shared" si="3"/>
        <v>0</v>
      </c>
      <c r="Y8" s="21">
        <f t="shared" si="3"/>
        <v>0</v>
      </c>
      <c r="Z8" s="21">
        <f t="shared" si="3"/>
        <v>0</v>
      </c>
      <c r="AA8" s="21">
        <f t="shared" si="3"/>
        <v>0</v>
      </c>
      <c r="AB8" s="21">
        <f t="shared" si="3"/>
        <v>0</v>
      </c>
      <c r="AC8" s="21">
        <f t="shared" si="3"/>
        <v>22000</v>
      </c>
      <c r="AD8" s="21">
        <f t="shared" si="3"/>
        <v>0</v>
      </c>
      <c r="AE8" s="21">
        <f t="shared" si="3"/>
        <v>0</v>
      </c>
      <c r="AF8" s="21">
        <f t="shared" si="3"/>
        <v>0</v>
      </c>
      <c r="AG8" s="21">
        <f t="shared" si="3"/>
        <v>0</v>
      </c>
      <c r="AH8" s="21">
        <f t="shared" si="3"/>
        <v>0</v>
      </c>
      <c r="AI8" s="21">
        <f t="shared" si="3"/>
        <v>0</v>
      </c>
      <c r="AJ8" s="21">
        <f t="shared" si="3"/>
        <v>0</v>
      </c>
      <c r="AK8" s="21">
        <f t="shared" si="3"/>
        <v>0</v>
      </c>
      <c r="AL8" s="21">
        <f t="shared" si="3"/>
        <v>0</v>
      </c>
      <c r="AM8" s="21">
        <f t="shared" si="3"/>
        <v>0</v>
      </c>
      <c r="AN8" s="21">
        <f t="shared" si="3"/>
        <v>0</v>
      </c>
      <c r="AO8" s="21">
        <f t="shared" si="3"/>
        <v>0</v>
      </c>
      <c r="AP8" s="21">
        <f t="shared" si="3"/>
        <v>0</v>
      </c>
      <c r="AQ8" s="21">
        <f t="shared" si="3"/>
        <v>0</v>
      </c>
      <c r="AR8" s="21">
        <f t="shared" si="3"/>
        <v>289085</v>
      </c>
      <c r="AS8" s="21">
        <f t="shared" si="3"/>
        <v>27220</v>
      </c>
      <c r="AT8" s="22">
        <v>0</v>
      </c>
    </row>
    <row r="9" spans="1:51" ht="24" customHeight="1" x14ac:dyDescent="0.4">
      <c r="A9" s="23"/>
      <c r="B9" s="24" t="s">
        <v>4</v>
      </c>
      <c r="C9" s="24" t="s">
        <v>5</v>
      </c>
      <c r="D9" s="25" t="s">
        <v>6</v>
      </c>
      <c r="E9" s="26">
        <v>0</v>
      </c>
      <c r="F9" s="26"/>
      <c r="G9" s="26">
        <f t="shared" ref="G9:G21" si="4">E9+F9</f>
        <v>0</v>
      </c>
      <c r="H9" s="26">
        <v>0</v>
      </c>
      <c r="I9" s="26"/>
      <c r="J9" s="26">
        <f t="shared" ref="J9:J21" si="5">H9+I9</f>
        <v>0</v>
      </c>
      <c r="K9" s="26">
        <v>0</v>
      </c>
      <c r="L9" s="26"/>
      <c r="M9" s="26">
        <f t="shared" ref="M9:M21" si="6">K9+L9</f>
        <v>0</v>
      </c>
      <c r="N9" s="26">
        <v>0</v>
      </c>
      <c r="O9" s="26"/>
      <c r="P9" s="26">
        <f t="shared" ref="P9:P21" si="7">N9+O9</f>
        <v>0</v>
      </c>
      <c r="Q9" s="26">
        <v>47000</v>
      </c>
      <c r="R9" s="26">
        <v>0</v>
      </c>
      <c r="S9" s="26">
        <v>0</v>
      </c>
      <c r="T9" s="26">
        <v>45000</v>
      </c>
      <c r="U9" s="26">
        <v>865</v>
      </c>
      <c r="V9" s="26"/>
      <c r="W9" s="26">
        <v>0</v>
      </c>
      <c r="X9" s="26"/>
      <c r="Y9" s="26">
        <f t="shared" ref="Y9:Y21" si="8">W9+X9</f>
        <v>0</v>
      </c>
      <c r="Z9" s="26">
        <v>0</v>
      </c>
      <c r="AA9" s="26"/>
      <c r="AB9" s="26">
        <f t="shared" ref="AB9:AB21" si="9">Z9+AA9</f>
        <v>0</v>
      </c>
      <c r="AC9" s="26">
        <v>10000</v>
      </c>
      <c r="AD9" s="26">
        <v>0</v>
      </c>
      <c r="AE9" s="26">
        <v>0</v>
      </c>
      <c r="AF9" s="26">
        <v>0</v>
      </c>
      <c r="AG9" s="26"/>
      <c r="AH9" s="26">
        <f t="shared" ref="AH9:AH21" si="10">AF9+AG9</f>
        <v>0</v>
      </c>
      <c r="AI9" s="26">
        <v>0</v>
      </c>
      <c r="AJ9" s="26"/>
      <c r="AK9" s="26">
        <f t="shared" ref="AK9:AK21" si="11">AI9+AJ9</f>
        <v>0</v>
      </c>
      <c r="AL9" s="26">
        <v>0</v>
      </c>
      <c r="AM9" s="26"/>
      <c r="AN9" s="26">
        <f t="shared" ref="AN9:AN21" si="12">AL9+AM9</f>
        <v>0</v>
      </c>
      <c r="AO9" s="26">
        <v>0</v>
      </c>
      <c r="AP9" s="26"/>
      <c r="AQ9" s="26">
        <f t="shared" ref="AQ9:AQ21" si="13">AO9+AP9</f>
        <v>0</v>
      </c>
      <c r="AR9" s="26">
        <f t="shared" ref="AR9:AR21" si="14">E9+H9+K9+N9+Q9+T9+W9+Z9+AC9+AF9+AI9+AL9+AO9</f>
        <v>102000</v>
      </c>
      <c r="AS9" s="26">
        <f t="shared" ref="AS9:AS21" si="15">F9+I9+L9+O9+R9+U9+X9+AA9+AD9+AG9+AJ9+AM9+AP9</f>
        <v>865</v>
      </c>
      <c r="AT9" s="27">
        <f t="shared" ref="AT9:AT21" si="16">G9+J9+M9+P9+S9+V9+Y9+AB9+AE9+AH9+AK9+AN9+AQ9</f>
        <v>0</v>
      </c>
      <c r="AV9" t="s">
        <v>7</v>
      </c>
      <c r="AW9" t="s">
        <v>8</v>
      </c>
      <c r="AX9" t="s">
        <v>9</v>
      </c>
      <c r="AY9" t="s">
        <v>10</v>
      </c>
    </row>
    <row r="10" spans="1:51" ht="26.25" x14ac:dyDescent="0.4">
      <c r="A10" s="23"/>
      <c r="B10" s="24" t="s">
        <v>4</v>
      </c>
      <c r="C10" s="24" t="s">
        <v>11</v>
      </c>
      <c r="D10" s="25" t="s">
        <v>12</v>
      </c>
      <c r="E10" s="26">
        <v>0</v>
      </c>
      <c r="F10" s="26"/>
      <c r="G10" s="26">
        <f t="shared" si="4"/>
        <v>0</v>
      </c>
      <c r="H10" s="26">
        <v>0</v>
      </c>
      <c r="I10" s="26"/>
      <c r="J10" s="26">
        <f t="shared" si="5"/>
        <v>0</v>
      </c>
      <c r="K10" s="26">
        <v>0</v>
      </c>
      <c r="L10" s="26"/>
      <c r="M10" s="26">
        <f t="shared" si="6"/>
        <v>0</v>
      </c>
      <c r="N10" s="26">
        <v>0</v>
      </c>
      <c r="O10" s="26"/>
      <c r="P10" s="26">
        <f t="shared" si="7"/>
        <v>0</v>
      </c>
      <c r="Q10" s="26">
        <v>6249</v>
      </c>
      <c r="R10" s="26">
        <v>0</v>
      </c>
      <c r="S10" s="26">
        <v>0</v>
      </c>
      <c r="T10" s="26">
        <v>20000</v>
      </c>
      <c r="U10" s="26">
        <v>19980</v>
      </c>
      <c r="V10" s="26"/>
      <c r="W10" s="26">
        <v>0</v>
      </c>
      <c r="X10" s="26"/>
      <c r="Y10" s="26">
        <f t="shared" si="8"/>
        <v>0</v>
      </c>
      <c r="Z10" s="26">
        <v>0</v>
      </c>
      <c r="AA10" s="26"/>
      <c r="AB10" s="26">
        <f t="shared" si="9"/>
        <v>0</v>
      </c>
      <c r="AC10" s="26">
        <v>0</v>
      </c>
      <c r="AD10" s="26"/>
      <c r="AE10" s="26">
        <f t="shared" ref="AE10:AE19" si="17">AC10+AD10</f>
        <v>0</v>
      </c>
      <c r="AF10" s="26">
        <v>0</v>
      </c>
      <c r="AG10" s="26"/>
      <c r="AH10" s="26">
        <f t="shared" si="10"/>
        <v>0</v>
      </c>
      <c r="AI10" s="26">
        <v>0</v>
      </c>
      <c r="AJ10" s="26"/>
      <c r="AK10" s="26">
        <f t="shared" si="11"/>
        <v>0</v>
      </c>
      <c r="AL10" s="26">
        <v>0</v>
      </c>
      <c r="AM10" s="26"/>
      <c r="AN10" s="26">
        <f t="shared" si="12"/>
        <v>0</v>
      </c>
      <c r="AO10" s="26">
        <v>0</v>
      </c>
      <c r="AP10" s="26"/>
      <c r="AQ10" s="26">
        <f t="shared" si="13"/>
        <v>0</v>
      </c>
      <c r="AR10" s="26">
        <f t="shared" si="14"/>
        <v>26249</v>
      </c>
      <c r="AS10" s="26">
        <f t="shared" si="15"/>
        <v>19980</v>
      </c>
      <c r="AT10" s="27">
        <f t="shared" si="16"/>
        <v>0</v>
      </c>
      <c r="AV10" t="s">
        <v>7</v>
      </c>
      <c r="AW10" t="s">
        <v>8</v>
      </c>
      <c r="AX10" t="s">
        <v>9</v>
      </c>
      <c r="AY10" t="s">
        <v>10</v>
      </c>
    </row>
    <row r="11" spans="1:51" s="12" customFormat="1" ht="26.25" x14ac:dyDescent="0.4">
      <c r="A11" s="23" t="s">
        <v>312</v>
      </c>
      <c r="B11" s="24" t="s">
        <v>4</v>
      </c>
      <c r="C11" s="33">
        <v>42219</v>
      </c>
      <c r="D11" s="25" t="s">
        <v>313</v>
      </c>
      <c r="E11" s="26">
        <v>0</v>
      </c>
      <c r="F11" s="26"/>
      <c r="G11" s="26">
        <f t="shared" ref="G11" si="18">E11+F11</f>
        <v>0</v>
      </c>
      <c r="H11" s="26">
        <v>0</v>
      </c>
      <c r="I11" s="26"/>
      <c r="J11" s="26">
        <f t="shared" ref="J11" si="19">H11+I11</f>
        <v>0</v>
      </c>
      <c r="K11" s="26">
        <v>0</v>
      </c>
      <c r="L11" s="26"/>
      <c r="M11" s="26">
        <f t="shared" ref="M11" si="20">K11+L11</f>
        <v>0</v>
      </c>
      <c r="N11" s="26">
        <v>0</v>
      </c>
      <c r="O11" s="26"/>
      <c r="P11" s="26">
        <f t="shared" ref="P11" si="21">N11+O11</f>
        <v>0</v>
      </c>
      <c r="Q11" s="26">
        <v>3000</v>
      </c>
      <c r="R11" s="26">
        <v>0</v>
      </c>
      <c r="S11" s="26">
        <v>0</v>
      </c>
      <c r="T11" s="26">
        <v>0</v>
      </c>
      <c r="U11" s="26"/>
      <c r="V11" s="26">
        <f t="shared" ref="V11" si="22">T11+U11</f>
        <v>0</v>
      </c>
      <c r="W11" s="26">
        <v>0</v>
      </c>
      <c r="X11" s="26"/>
      <c r="Y11" s="26">
        <f t="shared" ref="Y11" si="23">W11+X11</f>
        <v>0</v>
      </c>
      <c r="Z11" s="26">
        <v>0</v>
      </c>
      <c r="AA11" s="26"/>
      <c r="AB11" s="26">
        <f t="shared" ref="AB11" si="24">Z11+AA11</f>
        <v>0</v>
      </c>
      <c r="AC11" s="26">
        <v>0</v>
      </c>
      <c r="AD11" s="26"/>
      <c r="AE11" s="26">
        <f t="shared" ref="AE11" si="25">AC11+AD11</f>
        <v>0</v>
      </c>
      <c r="AF11" s="26">
        <v>0</v>
      </c>
      <c r="AG11" s="26"/>
      <c r="AH11" s="26">
        <f t="shared" ref="AH11" si="26">AF11+AG11</f>
        <v>0</v>
      </c>
      <c r="AI11" s="26">
        <v>0</v>
      </c>
      <c r="AJ11" s="26"/>
      <c r="AK11" s="26">
        <f t="shared" ref="AK11" si="27">AI11+AJ11</f>
        <v>0</v>
      </c>
      <c r="AL11" s="26">
        <v>0</v>
      </c>
      <c r="AM11" s="26"/>
      <c r="AN11" s="26">
        <f t="shared" ref="AN11" si="28">AL11+AM11</f>
        <v>0</v>
      </c>
      <c r="AO11" s="26">
        <v>0</v>
      </c>
      <c r="AP11" s="26"/>
      <c r="AQ11" s="26">
        <f t="shared" ref="AQ11" si="29">AO11+AP11</f>
        <v>0</v>
      </c>
      <c r="AR11" s="26">
        <f t="shared" ref="AR11" si="30">E11+H11+K11+N11+Q11+T11+W11+Z11+AC11+AF11+AI11+AL11+AO11</f>
        <v>3000</v>
      </c>
      <c r="AS11" s="26">
        <f t="shared" ref="AS11" si="31">F11+I11+L11+O11+R11+U11+X11+AA11+AD11+AG11+AJ11+AM11+AP11</f>
        <v>0</v>
      </c>
      <c r="AT11" s="27">
        <f t="shared" ref="AT11" si="32">G11+J11+M11+P11+S11+V11+Y11+AB11+AE11+AH11+AK11+AN11+AQ11</f>
        <v>0</v>
      </c>
      <c r="AV11" s="12" t="s">
        <v>7</v>
      </c>
      <c r="AW11" s="12" t="s">
        <v>8</v>
      </c>
      <c r="AX11" s="12" t="s">
        <v>9</v>
      </c>
      <c r="AY11" s="12" t="s">
        <v>10</v>
      </c>
    </row>
    <row r="12" spans="1:51" ht="26.25" x14ac:dyDescent="0.4">
      <c r="A12" s="23"/>
      <c r="B12" s="24" t="s">
        <v>4</v>
      </c>
      <c r="C12" s="24" t="s">
        <v>13</v>
      </c>
      <c r="D12" s="25" t="s">
        <v>14</v>
      </c>
      <c r="E12" s="26">
        <v>0</v>
      </c>
      <c r="F12" s="26"/>
      <c r="G12" s="26">
        <f t="shared" si="4"/>
        <v>0</v>
      </c>
      <c r="H12" s="26">
        <v>0</v>
      </c>
      <c r="I12" s="26"/>
      <c r="J12" s="26">
        <f t="shared" si="5"/>
        <v>0</v>
      </c>
      <c r="K12" s="26">
        <v>0</v>
      </c>
      <c r="L12" s="26"/>
      <c r="M12" s="26">
        <f t="shared" si="6"/>
        <v>0</v>
      </c>
      <c r="N12" s="26">
        <v>0</v>
      </c>
      <c r="O12" s="26"/>
      <c r="P12" s="26">
        <f t="shared" si="7"/>
        <v>0</v>
      </c>
      <c r="Q12" s="26">
        <v>0</v>
      </c>
      <c r="R12" s="26">
        <v>0</v>
      </c>
      <c r="S12" s="26">
        <f t="shared" ref="S12:S20" si="33">Q12+R12</f>
        <v>0</v>
      </c>
      <c r="T12" s="26">
        <v>2700</v>
      </c>
      <c r="U12" s="26"/>
      <c r="V12" s="26"/>
      <c r="W12" s="26">
        <v>0</v>
      </c>
      <c r="X12" s="26"/>
      <c r="Y12" s="26">
        <f t="shared" si="8"/>
        <v>0</v>
      </c>
      <c r="Z12" s="26">
        <v>0</v>
      </c>
      <c r="AA12" s="26"/>
      <c r="AB12" s="26">
        <f t="shared" si="9"/>
        <v>0</v>
      </c>
      <c r="AC12" s="26">
        <v>0</v>
      </c>
      <c r="AD12" s="26"/>
      <c r="AE12" s="26">
        <f t="shared" si="17"/>
        <v>0</v>
      </c>
      <c r="AF12" s="26">
        <v>0</v>
      </c>
      <c r="AG12" s="26"/>
      <c r="AH12" s="26">
        <f t="shared" si="10"/>
        <v>0</v>
      </c>
      <c r="AI12" s="26">
        <v>0</v>
      </c>
      <c r="AJ12" s="26"/>
      <c r="AK12" s="26">
        <f t="shared" si="11"/>
        <v>0</v>
      </c>
      <c r="AL12" s="26">
        <v>0</v>
      </c>
      <c r="AM12" s="26"/>
      <c r="AN12" s="26">
        <f t="shared" si="12"/>
        <v>0</v>
      </c>
      <c r="AO12" s="26">
        <v>0</v>
      </c>
      <c r="AP12" s="26"/>
      <c r="AQ12" s="26">
        <f t="shared" si="13"/>
        <v>0</v>
      </c>
      <c r="AR12" s="26">
        <f t="shared" si="14"/>
        <v>2700</v>
      </c>
      <c r="AS12" s="26">
        <f t="shared" si="15"/>
        <v>0</v>
      </c>
      <c r="AT12" s="27">
        <f t="shared" si="16"/>
        <v>0</v>
      </c>
      <c r="AV12" t="s">
        <v>7</v>
      </c>
      <c r="AW12" t="s">
        <v>8</v>
      </c>
      <c r="AX12" t="s">
        <v>9</v>
      </c>
      <c r="AY12" t="s">
        <v>10</v>
      </c>
    </row>
    <row r="13" spans="1:51" ht="26.25" x14ac:dyDescent="0.4">
      <c r="A13" s="23"/>
      <c r="B13" s="24" t="s">
        <v>4</v>
      </c>
      <c r="C13" s="24" t="s">
        <v>15</v>
      </c>
      <c r="D13" s="25" t="s">
        <v>16</v>
      </c>
      <c r="E13" s="26">
        <v>0</v>
      </c>
      <c r="F13" s="26"/>
      <c r="G13" s="26">
        <f t="shared" si="4"/>
        <v>0</v>
      </c>
      <c r="H13" s="26">
        <v>0</v>
      </c>
      <c r="I13" s="26"/>
      <c r="J13" s="26">
        <f t="shared" si="5"/>
        <v>0</v>
      </c>
      <c r="K13" s="26">
        <v>0</v>
      </c>
      <c r="L13" s="26"/>
      <c r="M13" s="26">
        <f t="shared" si="6"/>
        <v>0</v>
      </c>
      <c r="N13" s="26">
        <v>0</v>
      </c>
      <c r="O13" s="26"/>
      <c r="P13" s="26">
        <f t="shared" si="7"/>
        <v>0</v>
      </c>
      <c r="Q13" s="26">
        <v>0</v>
      </c>
      <c r="R13" s="26">
        <v>0</v>
      </c>
      <c r="S13" s="26">
        <f t="shared" si="33"/>
        <v>0</v>
      </c>
      <c r="T13" s="26">
        <v>1500</v>
      </c>
      <c r="U13" s="26"/>
      <c r="V13" s="26"/>
      <c r="W13" s="26">
        <v>0</v>
      </c>
      <c r="X13" s="26"/>
      <c r="Y13" s="26">
        <f t="shared" si="8"/>
        <v>0</v>
      </c>
      <c r="Z13" s="26">
        <v>0</v>
      </c>
      <c r="AA13" s="26"/>
      <c r="AB13" s="26">
        <f t="shared" si="9"/>
        <v>0</v>
      </c>
      <c r="AC13" s="26">
        <v>0</v>
      </c>
      <c r="AD13" s="26"/>
      <c r="AE13" s="26">
        <f t="shared" si="17"/>
        <v>0</v>
      </c>
      <c r="AF13" s="26">
        <v>0</v>
      </c>
      <c r="AG13" s="26"/>
      <c r="AH13" s="26">
        <f t="shared" si="10"/>
        <v>0</v>
      </c>
      <c r="AI13" s="26">
        <v>0</v>
      </c>
      <c r="AJ13" s="26"/>
      <c r="AK13" s="26">
        <f t="shared" si="11"/>
        <v>0</v>
      </c>
      <c r="AL13" s="26">
        <v>0</v>
      </c>
      <c r="AM13" s="26"/>
      <c r="AN13" s="26">
        <f t="shared" si="12"/>
        <v>0</v>
      </c>
      <c r="AO13" s="26">
        <v>0</v>
      </c>
      <c r="AP13" s="26"/>
      <c r="AQ13" s="26">
        <f t="shared" si="13"/>
        <v>0</v>
      </c>
      <c r="AR13" s="26">
        <f t="shared" si="14"/>
        <v>1500</v>
      </c>
      <c r="AS13" s="26">
        <f t="shared" si="15"/>
        <v>0</v>
      </c>
      <c r="AT13" s="27">
        <f t="shared" si="16"/>
        <v>0</v>
      </c>
      <c r="AV13" t="s">
        <v>7</v>
      </c>
      <c r="AW13" t="s">
        <v>8</v>
      </c>
      <c r="AX13" t="s">
        <v>9</v>
      </c>
      <c r="AY13" t="s">
        <v>10</v>
      </c>
    </row>
    <row r="14" spans="1:51" ht="26.25" x14ac:dyDescent="0.4">
      <c r="A14" s="23"/>
      <c r="B14" s="24" t="s">
        <v>4</v>
      </c>
      <c r="C14" s="24" t="s">
        <v>17</v>
      </c>
      <c r="D14" s="25" t="s">
        <v>18</v>
      </c>
      <c r="E14" s="26">
        <v>0</v>
      </c>
      <c r="F14" s="26"/>
      <c r="G14" s="26">
        <f t="shared" si="4"/>
        <v>0</v>
      </c>
      <c r="H14" s="26">
        <v>0</v>
      </c>
      <c r="I14" s="26"/>
      <c r="J14" s="26">
        <f t="shared" si="5"/>
        <v>0</v>
      </c>
      <c r="K14" s="26">
        <v>0</v>
      </c>
      <c r="L14" s="26"/>
      <c r="M14" s="26">
        <f t="shared" si="6"/>
        <v>0</v>
      </c>
      <c r="N14" s="26">
        <v>0</v>
      </c>
      <c r="O14" s="26"/>
      <c r="P14" s="26">
        <f t="shared" si="7"/>
        <v>0</v>
      </c>
      <c r="Q14" s="26">
        <v>0</v>
      </c>
      <c r="R14" s="26">
        <v>0</v>
      </c>
      <c r="S14" s="26">
        <f t="shared" si="33"/>
        <v>0</v>
      </c>
      <c r="T14" s="26">
        <v>9000</v>
      </c>
      <c r="U14" s="26"/>
      <c r="V14" s="26"/>
      <c r="W14" s="26">
        <v>0</v>
      </c>
      <c r="X14" s="26"/>
      <c r="Y14" s="26">
        <f t="shared" si="8"/>
        <v>0</v>
      </c>
      <c r="Z14" s="26">
        <v>0</v>
      </c>
      <c r="AA14" s="26"/>
      <c r="AB14" s="26">
        <f t="shared" si="9"/>
        <v>0</v>
      </c>
      <c r="AC14" s="26">
        <v>0</v>
      </c>
      <c r="AD14" s="26"/>
      <c r="AE14" s="26">
        <f t="shared" si="17"/>
        <v>0</v>
      </c>
      <c r="AF14" s="26">
        <v>0</v>
      </c>
      <c r="AG14" s="26"/>
      <c r="AH14" s="26">
        <f t="shared" si="10"/>
        <v>0</v>
      </c>
      <c r="AI14" s="26">
        <v>0</v>
      </c>
      <c r="AJ14" s="26"/>
      <c r="AK14" s="26">
        <f t="shared" si="11"/>
        <v>0</v>
      </c>
      <c r="AL14" s="26">
        <v>0</v>
      </c>
      <c r="AM14" s="26"/>
      <c r="AN14" s="26">
        <f t="shared" si="12"/>
        <v>0</v>
      </c>
      <c r="AO14" s="26">
        <v>0</v>
      </c>
      <c r="AP14" s="26"/>
      <c r="AQ14" s="26">
        <f t="shared" si="13"/>
        <v>0</v>
      </c>
      <c r="AR14" s="26">
        <f t="shared" si="14"/>
        <v>9000</v>
      </c>
      <c r="AS14" s="26">
        <f t="shared" si="15"/>
        <v>0</v>
      </c>
      <c r="AT14" s="27">
        <f t="shared" si="16"/>
        <v>0</v>
      </c>
      <c r="AV14" t="s">
        <v>7</v>
      </c>
      <c r="AW14" t="s">
        <v>8</v>
      </c>
      <c r="AX14" t="s">
        <v>9</v>
      </c>
      <c r="AY14" t="s">
        <v>10</v>
      </c>
    </row>
    <row r="15" spans="1:51" ht="26.25" x14ac:dyDescent="0.4">
      <c r="A15" s="23"/>
      <c r="B15" s="24" t="s">
        <v>4</v>
      </c>
      <c r="C15" s="24" t="s">
        <v>19</v>
      </c>
      <c r="D15" s="25" t="s">
        <v>20</v>
      </c>
      <c r="E15" s="26">
        <v>0</v>
      </c>
      <c r="F15" s="26"/>
      <c r="G15" s="26">
        <f t="shared" si="4"/>
        <v>0</v>
      </c>
      <c r="H15" s="26">
        <v>0</v>
      </c>
      <c r="I15" s="26"/>
      <c r="J15" s="26">
        <f t="shared" si="5"/>
        <v>0</v>
      </c>
      <c r="K15" s="26">
        <v>0</v>
      </c>
      <c r="L15" s="26"/>
      <c r="M15" s="26">
        <f t="shared" si="6"/>
        <v>0</v>
      </c>
      <c r="N15" s="26">
        <v>0</v>
      </c>
      <c r="O15" s="26"/>
      <c r="P15" s="26">
        <f t="shared" si="7"/>
        <v>0</v>
      </c>
      <c r="Q15" s="26">
        <v>5500</v>
      </c>
      <c r="R15" s="26">
        <v>0</v>
      </c>
      <c r="S15" s="26">
        <v>0</v>
      </c>
      <c r="T15" s="26">
        <v>1000</v>
      </c>
      <c r="U15" s="26">
        <v>6375</v>
      </c>
      <c r="V15" s="26"/>
      <c r="W15" s="26">
        <v>0</v>
      </c>
      <c r="X15" s="26"/>
      <c r="Y15" s="26">
        <f t="shared" si="8"/>
        <v>0</v>
      </c>
      <c r="Z15" s="26">
        <v>0</v>
      </c>
      <c r="AA15" s="26"/>
      <c r="AB15" s="26">
        <f t="shared" si="9"/>
        <v>0</v>
      </c>
      <c r="AC15" s="26">
        <v>0</v>
      </c>
      <c r="AD15" s="26"/>
      <c r="AE15" s="26">
        <f t="shared" si="17"/>
        <v>0</v>
      </c>
      <c r="AF15" s="26">
        <v>0</v>
      </c>
      <c r="AG15" s="26"/>
      <c r="AH15" s="26">
        <f t="shared" si="10"/>
        <v>0</v>
      </c>
      <c r="AI15" s="26">
        <v>0</v>
      </c>
      <c r="AJ15" s="26"/>
      <c r="AK15" s="26">
        <f t="shared" si="11"/>
        <v>0</v>
      </c>
      <c r="AL15" s="26">
        <v>0</v>
      </c>
      <c r="AM15" s="26"/>
      <c r="AN15" s="26">
        <f t="shared" si="12"/>
        <v>0</v>
      </c>
      <c r="AO15" s="26">
        <v>0</v>
      </c>
      <c r="AP15" s="26"/>
      <c r="AQ15" s="26">
        <f t="shared" si="13"/>
        <v>0</v>
      </c>
      <c r="AR15" s="26">
        <f t="shared" si="14"/>
        <v>6500</v>
      </c>
      <c r="AS15" s="26">
        <f t="shared" si="15"/>
        <v>6375</v>
      </c>
      <c r="AT15" s="27">
        <f t="shared" si="16"/>
        <v>0</v>
      </c>
      <c r="AV15" t="s">
        <v>7</v>
      </c>
      <c r="AW15" t="s">
        <v>8</v>
      </c>
      <c r="AX15" t="s">
        <v>9</v>
      </c>
      <c r="AY15" t="s">
        <v>10</v>
      </c>
    </row>
    <row r="16" spans="1:51" s="12" customFormat="1" ht="26.25" x14ac:dyDescent="0.4">
      <c r="A16" s="23"/>
      <c r="B16" s="24" t="s">
        <v>4</v>
      </c>
      <c r="C16" s="33">
        <v>42242</v>
      </c>
      <c r="D16" s="25" t="s">
        <v>314</v>
      </c>
      <c r="E16" s="26">
        <v>0</v>
      </c>
      <c r="F16" s="26"/>
      <c r="G16" s="26">
        <f t="shared" ref="G16" si="34">E16+F16</f>
        <v>0</v>
      </c>
      <c r="H16" s="26">
        <v>0</v>
      </c>
      <c r="I16" s="26"/>
      <c r="J16" s="26">
        <f t="shared" ref="J16" si="35">H16+I16</f>
        <v>0</v>
      </c>
      <c r="K16" s="26">
        <v>0</v>
      </c>
      <c r="L16" s="26"/>
      <c r="M16" s="26">
        <f t="shared" ref="M16" si="36">K16+L16</f>
        <v>0</v>
      </c>
      <c r="N16" s="26">
        <v>0</v>
      </c>
      <c r="O16" s="26"/>
      <c r="P16" s="26">
        <f t="shared" ref="P16" si="37">N16+O16</f>
        <v>0</v>
      </c>
      <c r="Q16" s="26">
        <v>3136</v>
      </c>
      <c r="R16" s="26">
        <v>0</v>
      </c>
      <c r="S16" s="26">
        <v>0</v>
      </c>
      <c r="T16" s="26">
        <v>0</v>
      </c>
      <c r="U16" s="26"/>
      <c r="V16" s="26">
        <f t="shared" ref="V16" si="38">T16+U16</f>
        <v>0</v>
      </c>
      <c r="W16" s="26">
        <v>0</v>
      </c>
      <c r="X16" s="26"/>
      <c r="Y16" s="26">
        <f t="shared" ref="Y16" si="39">W16+X16</f>
        <v>0</v>
      </c>
      <c r="Z16" s="26">
        <v>0</v>
      </c>
      <c r="AA16" s="26"/>
      <c r="AB16" s="26">
        <f t="shared" ref="AB16" si="40">Z16+AA16</f>
        <v>0</v>
      </c>
      <c r="AC16" s="26">
        <v>0</v>
      </c>
      <c r="AD16" s="26"/>
      <c r="AE16" s="26">
        <f t="shared" ref="AE16" si="41">AC16+AD16</f>
        <v>0</v>
      </c>
      <c r="AF16" s="26">
        <v>0</v>
      </c>
      <c r="AG16" s="26"/>
      <c r="AH16" s="26">
        <f t="shared" ref="AH16" si="42">AF16+AG16</f>
        <v>0</v>
      </c>
      <c r="AI16" s="26">
        <v>0</v>
      </c>
      <c r="AJ16" s="26"/>
      <c r="AK16" s="26">
        <f t="shared" ref="AK16" si="43">AI16+AJ16</f>
        <v>0</v>
      </c>
      <c r="AL16" s="26">
        <v>0</v>
      </c>
      <c r="AM16" s="26"/>
      <c r="AN16" s="26">
        <f t="shared" ref="AN16" si="44">AL16+AM16</f>
        <v>0</v>
      </c>
      <c r="AO16" s="26">
        <v>0</v>
      </c>
      <c r="AP16" s="26"/>
      <c r="AQ16" s="26">
        <f t="shared" ref="AQ16" si="45">AO16+AP16</f>
        <v>0</v>
      </c>
      <c r="AR16" s="26">
        <f t="shared" ref="AR16" si="46">E16+H16+K16+N16+Q16+T16+W16+Z16+AC16+AF16+AI16+AL16+AO16</f>
        <v>3136</v>
      </c>
      <c r="AS16" s="26">
        <f t="shared" ref="AS16" si="47">F16+I16+L16+O16+R16+U16+X16+AA16+AD16+AG16+AJ16+AM16+AP16</f>
        <v>0</v>
      </c>
      <c r="AT16" s="27">
        <f t="shared" ref="AT16" si="48">G16+J16+M16+P16+S16+V16+Y16+AB16+AE16+AH16+AK16+AN16+AQ16</f>
        <v>0</v>
      </c>
      <c r="AV16" s="12" t="s">
        <v>7</v>
      </c>
      <c r="AW16" s="12" t="s">
        <v>8</v>
      </c>
      <c r="AX16" s="12" t="s">
        <v>9</v>
      </c>
      <c r="AY16" s="12" t="s">
        <v>10</v>
      </c>
    </row>
    <row r="17" spans="1:51" ht="26.25" x14ac:dyDescent="0.4">
      <c r="A17" s="23"/>
      <c r="B17" s="24" t="s">
        <v>4</v>
      </c>
      <c r="C17" s="24" t="s">
        <v>21</v>
      </c>
      <c r="D17" s="25" t="s">
        <v>22</v>
      </c>
      <c r="E17" s="26">
        <v>0</v>
      </c>
      <c r="F17" s="26"/>
      <c r="G17" s="26">
        <f t="shared" si="4"/>
        <v>0</v>
      </c>
      <c r="H17" s="26">
        <v>0</v>
      </c>
      <c r="I17" s="26"/>
      <c r="J17" s="26">
        <f t="shared" si="5"/>
        <v>0</v>
      </c>
      <c r="K17" s="26">
        <v>0</v>
      </c>
      <c r="L17" s="26"/>
      <c r="M17" s="26">
        <f t="shared" si="6"/>
        <v>0</v>
      </c>
      <c r="N17" s="26">
        <v>0</v>
      </c>
      <c r="O17" s="26"/>
      <c r="P17" s="26">
        <f t="shared" si="7"/>
        <v>0</v>
      </c>
      <c r="Q17" s="26">
        <v>0</v>
      </c>
      <c r="R17" s="26"/>
      <c r="S17" s="26">
        <f t="shared" si="33"/>
        <v>0</v>
      </c>
      <c r="T17" s="26">
        <v>4000</v>
      </c>
      <c r="U17" s="26"/>
      <c r="V17" s="26">
        <v>0</v>
      </c>
      <c r="W17" s="26">
        <v>0</v>
      </c>
      <c r="X17" s="26"/>
      <c r="Y17" s="26">
        <f t="shared" si="8"/>
        <v>0</v>
      </c>
      <c r="Z17" s="26">
        <v>0</v>
      </c>
      <c r="AA17" s="26"/>
      <c r="AB17" s="26">
        <f t="shared" si="9"/>
        <v>0</v>
      </c>
      <c r="AC17" s="26">
        <v>0</v>
      </c>
      <c r="AD17" s="26"/>
      <c r="AE17" s="26">
        <f t="shared" si="17"/>
        <v>0</v>
      </c>
      <c r="AF17" s="26">
        <v>0</v>
      </c>
      <c r="AG17" s="26"/>
      <c r="AH17" s="26">
        <f t="shared" si="10"/>
        <v>0</v>
      </c>
      <c r="AI17" s="26">
        <v>0</v>
      </c>
      <c r="AJ17" s="26"/>
      <c r="AK17" s="26">
        <f t="shared" si="11"/>
        <v>0</v>
      </c>
      <c r="AL17" s="26">
        <v>0</v>
      </c>
      <c r="AM17" s="26"/>
      <c r="AN17" s="26">
        <f t="shared" si="12"/>
        <v>0</v>
      </c>
      <c r="AO17" s="26">
        <v>0</v>
      </c>
      <c r="AP17" s="26"/>
      <c r="AQ17" s="26">
        <f t="shared" si="13"/>
        <v>0</v>
      </c>
      <c r="AR17" s="26">
        <f t="shared" si="14"/>
        <v>4000</v>
      </c>
      <c r="AS17" s="26">
        <f t="shared" si="15"/>
        <v>0</v>
      </c>
      <c r="AT17" s="27">
        <f t="shared" si="16"/>
        <v>0</v>
      </c>
      <c r="AV17" t="s">
        <v>7</v>
      </c>
      <c r="AW17" t="s">
        <v>8</v>
      </c>
      <c r="AX17" t="s">
        <v>9</v>
      </c>
      <c r="AY17" t="s">
        <v>10</v>
      </c>
    </row>
    <row r="18" spans="1:51" ht="26.25" x14ac:dyDescent="0.4">
      <c r="A18" s="23"/>
      <c r="B18" s="24" t="s">
        <v>4</v>
      </c>
      <c r="C18" s="24" t="s">
        <v>23</v>
      </c>
      <c r="D18" s="25" t="s">
        <v>24</v>
      </c>
      <c r="E18" s="26">
        <v>0</v>
      </c>
      <c r="F18" s="26"/>
      <c r="G18" s="26">
        <f t="shared" si="4"/>
        <v>0</v>
      </c>
      <c r="H18" s="26">
        <v>0</v>
      </c>
      <c r="I18" s="26"/>
      <c r="J18" s="26">
        <f t="shared" si="5"/>
        <v>0</v>
      </c>
      <c r="K18" s="26">
        <v>0</v>
      </c>
      <c r="L18" s="26"/>
      <c r="M18" s="26">
        <f t="shared" si="6"/>
        <v>0</v>
      </c>
      <c r="N18" s="26">
        <v>0</v>
      </c>
      <c r="O18" s="26"/>
      <c r="P18" s="26">
        <f t="shared" si="7"/>
        <v>0</v>
      </c>
      <c r="Q18" s="26">
        <v>0</v>
      </c>
      <c r="R18" s="26"/>
      <c r="S18" s="26">
        <f t="shared" si="33"/>
        <v>0</v>
      </c>
      <c r="T18" s="26">
        <v>2000</v>
      </c>
      <c r="U18" s="26"/>
      <c r="V18" s="26"/>
      <c r="W18" s="26">
        <v>0</v>
      </c>
      <c r="X18" s="26"/>
      <c r="Y18" s="26">
        <f t="shared" si="8"/>
        <v>0</v>
      </c>
      <c r="Z18" s="26">
        <v>0</v>
      </c>
      <c r="AA18" s="26"/>
      <c r="AB18" s="26">
        <f t="shared" si="9"/>
        <v>0</v>
      </c>
      <c r="AC18" s="26">
        <v>5000</v>
      </c>
      <c r="AD18" s="26"/>
      <c r="AE18" s="26">
        <v>0</v>
      </c>
      <c r="AF18" s="26">
        <v>0</v>
      </c>
      <c r="AG18" s="26"/>
      <c r="AH18" s="26">
        <f t="shared" si="10"/>
        <v>0</v>
      </c>
      <c r="AI18" s="26">
        <v>0</v>
      </c>
      <c r="AJ18" s="26"/>
      <c r="AK18" s="26">
        <f t="shared" si="11"/>
        <v>0</v>
      </c>
      <c r="AL18" s="26">
        <v>0</v>
      </c>
      <c r="AM18" s="26"/>
      <c r="AN18" s="26">
        <f t="shared" si="12"/>
        <v>0</v>
      </c>
      <c r="AO18" s="26">
        <v>0</v>
      </c>
      <c r="AP18" s="26"/>
      <c r="AQ18" s="26">
        <f t="shared" si="13"/>
        <v>0</v>
      </c>
      <c r="AR18" s="26">
        <f t="shared" si="14"/>
        <v>7000</v>
      </c>
      <c r="AS18" s="26">
        <f t="shared" si="15"/>
        <v>0</v>
      </c>
      <c r="AT18" s="27">
        <f t="shared" si="16"/>
        <v>0</v>
      </c>
      <c r="AV18" t="s">
        <v>7</v>
      </c>
      <c r="AW18" t="s">
        <v>8</v>
      </c>
      <c r="AX18" t="s">
        <v>9</v>
      </c>
      <c r="AY18" t="s">
        <v>10</v>
      </c>
    </row>
    <row r="19" spans="1:51" ht="26.25" x14ac:dyDescent="0.4">
      <c r="A19" s="23"/>
      <c r="B19" s="24" t="s">
        <v>4</v>
      </c>
      <c r="C19" s="24" t="s">
        <v>25</v>
      </c>
      <c r="D19" s="25" t="s">
        <v>26</v>
      </c>
      <c r="E19" s="26">
        <v>0</v>
      </c>
      <c r="F19" s="26"/>
      <c r="G19" s="26">
        <f t="shared" si="4"/>
        <v>0</v>
      </c>
      <c r="H19" s="26">
        <v>0</v>
      </c>
      <c r="I19" s="26"/>
      <c r="J19" s="26">
        <f t="shared" si="5"/>
        <v>0</v>
      </c>
      <c r="K19" s="26">
        <v>0</v>
      </c>
      <c r="L19" s="26"/>
      <c r="M19" s="26">
        <f t="shared" si="6"/>
        <v>0</v>
      </c>
      <c r="N19" s="26">
        <v>0</v>
      </c>
      <c r="O19" s="26"/>
      <c r="P19" s="26">
        <f t="shared" si="7"/>
        <v>0</v>
      </c>
      <c r="Q19" s="26">
        <v>0</v>
      </c>
      <c r="R19" s="26"/>
      <c r="S19" s="26">
        <f t="shared" si="33"/>
        <v>0</v>
      </c>
      <c r="T19" s="26">
        <v>2000</v>
      </c>
      <c r="U19" s="26"/>
      <c r="V19" s="26"/>
      <c r="W19" s="26">
        <v>0</v>
      </c>
      <c r="X19" s="26"/>
      <c r="Y19" s="26">
        <f t="shared" si="8"/>
        <v>0</v>
      </c>
      <c r="Z19" s="26">
        <v>0</v>
      </c>
      <c r="AA19" s="26"/>
      <c r="AB19" s="26">
        <f t="shared" si="9"/>
        <v>0</v>
      </c>
      <c r="AC19" s="26">
        <v>0</v>
      </c>
      <c r="AD19" s="26"/>
      <c r="AE19" s="26">
        <f t="shared" si="17"/>
        <v>0</v>
      </c>
      <c r="AF19" s="26">
        <v>0</v>
      </c>
      <c r="AG19" s="26"/>
      <c r="AH19" s="26">
        <f t="shared" si="10"/>
        <v>0</v>
      </c>
      <c r="AI19" s="26">
        <v>0</v>
      </c>
      <c r="AJ19" s="26"/>
      <c r="AK19" s="26">
        <f t="shared" si="11"/>
        <v>0</v>
      </c>
      <c r="AL19" s="26">
        <v>0</v>
      </c>
      <c r="AM19" s="26"/>
      <c r="AN19" s="26">
        <f t="shared" si="12"/>
        <v>0</v>
      </c>
      <c r="AO19" s="26">
        <v>0</v>
      </c>
      <c r="AP19" s="26"/>
      <c r="AQ19" s="26">
        <f t="shared" si="13"/>
        <v>0</v>
      </c>
      <c r="AR19" s="26">
        <f t="shared" si="14"/>
        <v>2000</v>
      </c>
      <c r="AS19" s="26">
        <f t="shared" si="15"/>
        <v>0</v>
      </c>
      <c r="AT19" s="27">
        <f t="shared" si="16"/>
        <v>0</v>
      </c>
      <c r="AV19" t="s">
        <v>7</v>
      </c>
      <c r="AW19" t="s">
        <v>8</v>
      </c>
      <c r="AX19" t="s">
        <v>9</v>
      </c>
      <c r="AY19" t="s">
        <v>10</v>
      </c>
    </row>
    <row r="20" spans="1:51" ht="26.25" x14ac:dyDescent="0.4">
      <c r="A20" s="23"/>
      <c r="B20" s="24" t="s">
        <v>4</v>
      </c>
      <c r="C20" s="24" t="s">
        <v>27</v>
      </c>
      <c r="D20" s="25" t="s">
        <v>28</v>
      </c>
      <c r="E20" s="26">
        <v>0</v>
      </c>
      <c r="F20" s="26"/>
      <c r="G20" s="26">
        <f t="shared" si="4"/>
        <v>0</v>
      </c>
      <c r="H20" s="26">
        <v>0</v>
      </c>
      <c r="I20" s="26"/>
      <c r="J20" s="26">
        <f t="shared" si="5"/>
        <v>0</v>
      </c>
      <c r="K20" s="26">
        <v>0</v>
      </c>
      <c r="L20" s="26"/>
      <c r="M20" s="26">
        <f t="shared" si="6"/>
        <v>0</v>
      </c>
      <c r="N20" s="26">
        <v>0</v>
      </c>
      <c r="O20" s="26"/>
      <c r="P20" s="26">
        <f t="shared" si="7"/>
        <v>0</v>
      </c>
      <c r="Q20" s="26">
        <v>0</v>
      </c>
      <c r="R20" s="26"/>
      <c r="S20" s="26">
        <f t="shared" si="33"/>
        <v>0</v>
      </c>
      <c r="T20" s="26">
        <v>1000</v>
      </c>
      <c r="U20" s="26"/>
      <c r="V20" s="26"/>
      <c r="W20" s="26">
        <v>0</v>
      </c>
      <c r="X20" s="26"/>
      <c r="Y20" s="26">
        <f t="shared" si="8"/>
        <v>0</v>
      </c>
      <c r="Z20" s="26">
        <v>0</v>
      </c>
      <c r="AA20" s="26"/>
      <c r="AB20" s="26">
        <f t="shared" si="9"/>
        <v>0</v>
      </c>
      <c r="AC20" s="26">
        <v>5000</v>
      </c>
      <c r="AD20" s="26"/>
      <c r="AE20" s="26">
        <v>0</v>
      </c>
      <c r="AF20" s="26">
        <v>0</v>
      </c>
      <c r="AG20" s="26"/>
      <c r="AH20" s="26">
        <f t="shared" si="10"/>
        <v>0</v>
      </c>
      <c r="AI20" s="26">
        <v>0</v>
      </c>
      <c r="AJ20" s="26"/>
      <c r="AK20" s="26">
        <f t="shared" si="11"/>
        <v>0</v>
      </c>
      <c r="AL20" s="26">
        <v>0</v>
      </c>
      <c r="AM20" s="26"/>
      <c r="AN20" s="26">
        <f t="shared" si="12"/>
        <v>0</v>
      </c>
      <c r="AO20" s="26">
        <v>0</v>
      </c>
      <c r="AP20" s="26"/>
      <c r="AQ20" s="26">
        <f t="shared" si="13"/>
        <v>0</v>
      </c>
      <c r="AR20" s="26">
        <f t="shared" si="14"/>
        <v>6000</v>
      </c>
      <c r="AS20" s="26">
        <f t="shared" si="15"/>
        <v>0</v>
      </c>
      <c r="AT20" s="27">
        <f t="shared" si="16"/>
        <v>0</v>
      </c>
      <c r="AV20" t="s">
        <v>7</v>
      </c>
      <c r="AW20" t="s">
        <v>8</v>
      </c>
      <c r="AX20" t="s">
        <v>9</v>
      </c>
      <c r="AY20" t="s">
        <v>10</v>
      </c>
    </row>
    <row r="21" spans="1:51" ht="26.25" x14ac:dyDescent="0.4">
      <c r="A21" s="23"/>
      <c r="B21" s="24" t="s">
        <v>4</v>
      </c>
      <c r="C21" s="24" t="s">
        <v>29</v>
      </c>
      <c r="D21" s="25" t="s">
        <v>30</v>
      </c>
      <c r="E21" s="26">
        <v>0</v>
      </c>
      <c r="F21" s="26"/>
      <c r="G21" s="26">
        <f t="shared" si="4"/>
        <v>0</v>
      </c>
      <c r="H21" s="26">
        <v>0</v>
      </c>
      <c r="I21" s="26"/>
      <c r="J21" s="26">
        <f t="shared" si="5"/>
        <v>0</v>
      </c>
      <c r="K21" s="26">
        <v>0</v>
      </c>
      <c r="L21" s="26"/>
      <c r="M21" s="26">
        <f t="shared" si="6"/>
        <v>0</v>
      </c>
      <c r="N21" s="26">
        <v>0</v>
      </c>
      <c r="O21" s="26"/>
      <c r="P21" s="26">
        <f t="shared" si="7"/>
        <v>0</v>
      </c>
      <c r="Q21" s="26">
        <v>110000</v>
      </c>
      <c r="R21" s="26">
        <v>0</v>
      </c>
      <c r="S21" s="26">
        <v>0</v>
      </c>
      <c r="T21" s="26">
        <v>4000</v>
      </c>
      <c r="U21" s="26">
        <v>0</v>
      </c>
      <c r="V21" s="26"/>
      <c r="W21" s="26">
        <v>0</v>
      </c>
      <c r="X21" s="26"/>
      <c r="Y21" s="26">
        <f t="shared" si="8"/>
        <v>0</v>
      </c>
      <c r="Z21" s="26">
        <v>0</v>
      </c>
      <c r="AA21" s="26"/>
      <c r="AB21" s="26">
        <f t="shared" si="9"/>
        <v>0</v>
      </c>
      <c r="AC21" s="26">
        <v>2000</v>
      </c>
      <c r="AD21" s="26"/>
      <c r="AE21" s="26">
        <v>0</v>
      </c>
      <c r="AF21" s="26">
        <v>0</v>
      </c>
      <c r="AG21" s="26"/>
      <c r="AH21" s="26">
        <f t="shared" si="10"/>
        <v>0</v>
      </c>
      <c r="AI21" s="26">
        <v>0</v>
      </c>
      <c r="AJ21" s="26"/>
      <c r="AK21" s="26">
        <f t="shared" si="11"/>
        <v>0</v>
      </c>
      <c r="AL21" s="26">
        <v>0</v>
      </c>
      <c r="AM21" s="26"/>
      <c r="AN21" s="26">
        <f t="shared" si="12"/>
        <v>0</v>
      </c>
      <c r="AO21" s="26">
        <v>0</v>
      </c>
      <c r="AP21" s="26"/>
      <c r="AQ21" s="26">
        <f t="shared" si="13"/>
        <v>0</v>
      </c>
      <c r="AR21" s="26">
        <f t="shared" si="14"/>
        <v>116000</v>
      </c>
      <c r="AS21" s="26">
        <f t="shared" si="15"/>
        <v>0</v>
      </c>
      <c r="AT21" s="27">
        <f t="shared" si="16"/>
        <v>0</v>
      </c>
      <c r="AV21" t="s">
        <v>7</v>
      </c>
      <c r="AW21" t="s">
        <v>8</v>
      </c>
      <c r="AX21" t="s">
        <v>9</v>
      </c>
      <c r="AY21" t="s">
        <v>10</v>
      </c>
    </row>
    <row r="22" spans="1:51" ht="26.25" x14ac:dyDescent="0.4">
      <c r="A22" s="97" t="s">
        <v>31</v>
      </c>
      <c r="B22" s="98"/>
      <c r="C22" s="98"/>
      <c r="D22" s="98"/>
      <c r="E22" s="21">
        <f t="shared" ref="E22:AT22" si="49">SUM(E23)</f>
        <v>576982</v>
      </c>
      <c r="F22" s="21">
        <f t="shared" si="49"/>
        <v>209111.67999999999</v>
      </c>
      <c r="G22" s="21">
        <f t="shared" si="49"/>
        <v>0</v>
      </c>
      <c r="H22" s="21">
        <f t="shared" si="49"/>
        <v>0</v>
      </c>
      <c r="I22" s="21">
        <f t="shared" si="49"/>
        <v>0</v>
      </c>
      <c r="J22" s="21">
        <f t="shared" si="49"/>
        <v>0</v>
      </c>
      <c r="K22" s="21">
        <f t="shared" si="49"/>
        <v>10100</v>
      </c>
      <c r="L22" s="21">
        <f t="shared" si="49"/>
        <v>0</v>
      </c>
      <c r="M22" s="21">
        <f t="shared" si="49"/>
        <v>0</v>
      </c>
      <c r="N22" s="21">
        <f t="shared" si="49"/>
        <v>0</v>
      </c>
      <c r="O22" s="21">
        <f t="shared" si="49"/>
        <v>0</v>
      </c>
      <c r="P22" s="21">
        <f t="shared" si="49"/>
        <v>0</v>
      </c>
      <c r="Q22" s="21">
        <f t="shared" si="49"/>
        <v>18000</v>
      </c>
      <c r="R22" s="21">
        <f t="shared" si="49"/>
        <v>7449.75</v>
      </c>
      <c r="S22" s="21">
        <f t="shared" si="49"/>
        <v>0</v>
      </c>
      <c r="T22" s="21">
        <f t="shared" si="49"/>
        <v>88050</v>
      </c>
      <c r="U22" s="21">
        <f t="shared" si="49"/>
        <v>11741.769999999999</v>
      </c>
      <c r="V22" s="21">
        <f t="shared" si="49"/>
        <v>0</v>
      </c>
      <c r="W22" s="21">
        <f t="shared" si="49"/>
        <v>0</v>
      </c>
      <c r="X22" s="21">
        <f t="shared" si="49"/>
        <v>0</v>
      </c>
      <c r="Y22" s="21">
        <f t="shared" si="49"/>
        <v>0</v>
      </c>
      <c r="Z22" s="21">
        <f t="shared" si="49"/>
        <v>172800</v>
      </c>
      <c r="AA22" s="21">
        <f t="shared" si="49"/>
        <v>73325.740000000005</v>
      </c>
      <c r="AB22" s="21">
        <f t="shared" si="49"/>
        <v>0</v>
      </c>
      <c r="AC22" s="21">
        <f t="shared" si="49"/>
        <v>40000</v>
      </c>
      <c r="AD22" s="21">
        <f t="shared" si="49"/>
        <v>1181.8600000000001</v>
      </c>
      <c r="AE22" s="21">
        <f t="shared" si="49"/>
        <v>0</v>
      </c>
      <c r="AF22" s="21">
        <f t="shared" si="49"/>
        <v>0</v>
      </c>
      <c r="AG22" s="21">
        <f t="shared" si="49"/>
        <v>0</v>
      </c>
      <c r="AH22" s="21">
        <f t="shared" si="49"/>
        <v>0</v>
      </c>
      <c r="AI22" s="21">
        <f t="shared" si="49"/>
        <v>0</v>
      </c>
      <c r="AJ22" s="21">
        <f t="shared" si="49"/>
        <v>0</v>
      </c>
      <c r="AK22" s="21">
        <f t="shared" si="49"/>
        <v>0</v>
      </c>
      <c r="AL22" s="21">
        <f t="shared" si="49"/>
        <v>1000</v>
      </c>
      <c r="AM22" s="21">
        <f t="shared" si="49"/>
        <v>0</v>
      </c>
      <c r="AN22" s="21">
        <f t="shared" si="49"/>
        <v>0</v>
      </c>
      <c r="AO22" s="21">
        <f t="shared" si="49"/>
        <v>0</v>
      </c>
      <c r="AP22" s="21">
        <f t="shared" si="49"/>
        <v>0</v>
      </c>
      <c r="AQ22" s="21">
        <f t="shared" si="49"/>
        <v>0</v>
      </c>
      <c r="AR22" s="21">
        <f t="shared" si="49"/>
        <v>82482</v>
      </c>
      <c r="AS22" s="21">
        <f t="shared" si="49"/>
        <v>0</v>
      </c>
      <c r="AT22" s="22">
        <f t="shared" si="49"/>
        <v>0</v>
      </c>
    </row>
    <row r="23" spans="1:51" ht="26.25" x14ac:dyDescent="0.4">
      <c r="A23" s="97" t="s">
        <v>32</v>
      </c>
      <c r="B23" s="98"/>
      <c r="C23" s="98"/>
      <c r="D23" s="98"/>
      <c r="E23" s="21">
        <f t="shared" ref="E23" si="50">SUM(E24,E26,E88)</f>
        <v>576982</v>
      </c>
      <c r="F23" s="21">
        <f t="shared" ref="F23:AQ23" si="51">SUM(F24,F26,F88)</f>
        <v>209111.67999999999</v>
      </c>
      <c r="G23" s="21">
        <f t="shared" si="51"/>
        <v>0</v>
      </c>
      <c r="H23" s="21">
        <f t="shared" si="51"/>
        <v>0</v>
      </c>
      <c r="I23" s="21">
        <f t="shared" si="51"/>
        <v>0</v>
      </c>
      <c r="J23" s="21">
        <f t="shared" si="51"/>
        <v>0</v>
      </c>
      <c r="K23" s="21">
        <f t="shared" si="51"/>
        <v>10100</v>
      </c>
      <c r="L23" s="21">
        <f t="shared" si="51"/>
        <v>0</v>
      </c>
      <c r="M23" s="21">
        <v>0</v>
      </c>
      <c r="N23" s="21">
        <f t="shared" si="51"/>
        <v>0</v>
      </c>
      <c r="O23" s="21">
        <f t="shared" si="51"/>
        <v>0</v>
      </c>
      <c r="P23" s="21">
        <f t="shared" si="51"/>
        <v>0</v>
      </c>
      <c r="Q23" s="21">
        <f t="shared" si="51"/>
        <v>18000</v>
      </c>
      <c r="R23" s="21">
        <f t="shared" si="51"/>
        <v>7449.75</v>
      </c>
      <c r="S23" s="21">
        <f t="shared" si="51"/>
        <v>0</v>
      </c>
      <c r="T23" s="21">
        <f t="shared" si="51"/>
        <v>88050</v>
      </c>
      <c r="U23" s="21">
        <f t="shared" si="51"/>
        <v>11741.769999999999</v>
      </c>
      <c r="V23" s="21">
        <v>0</v>
      </c>
      <c r="W23" s="21">
        <f t="shared" si="51"/>
        <v>0</v>
      </c>
      <c r="X23" s="21">
        <f t="shared" si="51"/>
        <v>0</v>
      </c>
      <c r="Y23" s="21">
        <f t="shared" si="51"/>
        <v>0</v>
      </c>
      <c r="Z23" s="21">
        <f t="shared" si="51"/>
        <v>172800</v>
      </c>
      <c r="AA23" s="21">
        <f t="shared" si="51"/>
        <v>73325.740000000005</v>
      </c>
      <c r="AB23" s="21">
        <f t="shared" si="51"/>
        <v>0</v>
      </c>
      <c r="AC23" s="21">
        <f t="shared" si="51"/>
        <v>40000</v>
      </c>
      <c r="AD23" s="21">
        <f t="shared" si="51"/>
        <v>1181.8600000000001</v>
      </c>
      <c r="AE23" s="21">
        <v>0</v>
      </c>
      <c r="AF23" s="21">
        <f t="shared" si="51"/>
        <v>0</v>
      </c>
      <c r="AG23" s="21">
        <f t="shared" si="51"/>
        <v>0</v>
      </c>
      <c r="AH23" s="21">
        <f t="shared" si="51"/>
        <v>0</v>
      </c>
      <c r="AI23" s="21">
        <f t="shared" si="51"/>
        <v>0</v>
      </c>
      <c r="AJ23" s="21">
        <f t="shared" si="51"/>
        <v>0</v>
      </c>
      <c r="AK23" s="21">
        <f t="shared" si="51"/>
        <v>0</v>
      </c>
      <c r="AL23" s="21">
        <f t="shared" si="51"/>
        <v>1000</v>
      </c>
      <c r="AM23" s="21">
        <f t="shared" si="51"/>
        <v>0</v>
      </c>
      <c r="AN23" s="21">
        <f t="shared" si="51"/>
        <v>0</v>
      </c>
      <c r="AO23" s="21">
        <f t="shared" si="51"/>
        <v>0</v>
      </c>
      <c r="AP23" s="21">
        <f t="shared" si="51"/>
        <v>0</v>
      </c>
      <c r="AQ23" s="21">
        <f t="shared" si="51"/>
        <v>0</v>
      </c>
      <c r="AR23" s="21">
        <f>SUM(AR24,AR26,AR88)</f>
        <v>82482</v>
      </c>
      <c r="AS23" s="21">
        <v>0</v>
      </c>
      <c r="AT23" s="22">
        <f>SUM(AT24,AT26,AT88)</f>
        <v>0</v>
      </c>
    </row>
    <row r="24" spans="1:51" ht="26.25" x14ac:dyDescent="0.4">
      <c r="A24" s="97" t="s">
        <v>33</v>
      </c>
      <c r="B24" s="98"/>
      <c r="C24" s="98"/>
      <c r="D24" s="98"/>
      <c r="E24" s="21">
        <f t="shared" ref="E24:AT24" si="52">SUM(E25)</f>
        <v>0</v>
      </c>
      <c r="F24" s="21">
        <f t="shared" si="52"/>
        <v>0</v>
      </c>
      <c r="G24" s="21">
        <f t="shared" si="52"/>
        <v>0</v>
      </c>
      <c r="H24" s="21">
        <f t="shared" si="52"/>
        <v>0</v>
      </c>
      <c r="I24" s="21">
        <f t="shared" si="52"/>
        <v>0</v>
      </c>
      <c r="J24" s="21">
        <f t="shared" si="52"/>
        <v>0</v>
      </c>
      <c r="K24" s="21">
        <f t="shared" si="52"/>
        <v>5000</v>
      </c>
      <c r="L24" s="21">
        <f t="shared" si="52"/>
        <v>0</v>
      </c>
      <c r="M24" s="21">
        <f t="shared" si="52"/>
        <v>0</v>
      </c>
      <c r="N24" s="21">
        <f t="shared" si="52"/>
        <v>0</v>
      </c>
      <c r="O24" s="21">
        <f t="shared" si="52"/>
        <v>0</v>
      </c>
      <c r="P24" s="21">
        <f t="shared" si="52"/>
        <v>0</v>
      </c>
      <c r="Q24" s="21">
        <f t="shared" si="52"/>
        <v>0</v>
      </c>
      <c r="R24" s="21">
        <f t="shared" si="52"/>
        <v>0</v>
      </c>
      <c r="S24" s="21">
        <f t="shared" si="52"/>
        <v>0</v>
      </c>
      <c r="T24" s="21">
        <f t="shared" si="52"/>
        <v>0</v>
      </c>
      <c r="U24" s="21">
        <f t="shared" si="52"/>
        <v>0</v>
      </c>
      <c r="V24" s="21">
        <f t="shared" si="52"/>
        <v>0</v>
      </c>
      <c r="W24" s="21">
        <f t="shared" si="52"/>
        <v>0</v>
      </c>
      <c r="X24" s="21">
        <f t="shared" si="52"/>
        <v>0</v>
      </c>
      <c r="Y24" s="21">
        <f t="shared" si="52"/>
        <v>0</v>
      </c>
      <c r="Z24" s="21">
        <f t="shared" si="52"/>
        <v>0</v>
      </c>
      <c r="AA24" s="21">
        <f t="shared" si="52"/>
        <v>0</v>
      </c>
      <c r="AB24" s="21">
        <f t="shared" si="52"/>
        <v>0</v>
      </c>
      <c r="AC24" s="21">
        <f t="shared" si="52"/>
        <v>2500</v>
      </c>
      <c r="AD24" s="21">
        <f t="shared" si="52"/>
        <v>0</v>
      </c>
      <c r="AE24" s="21">
        <f t="shared" si="52"/>
        <v>0</v>
      </c>
      <c r="AF24" s="21">
        <f t="shared" si="52"/>
        <v>0</v>
      </c>
      <c r="AG24" s="21">
        <f t="shared" si="52"/>
        <v>0</v>
      </c>
      <c r="AH24" s="21">
        <f t="shared" si="52"/>
        <v>0</v>
      </c>
      <c r="AI24" s="21">
        <f t="shared" si="52"/>
        <v>0</v>
      </c>
      <c r="AJ24" s="21">
        <f t="shared" si="52"/>
        <v>0</v>
      </c>
      <c r="AK24" s="21">
        <f t="shared" si="52"/>
        <v>0</v>
      </c>
      <c r="AL24" s="21">
        <f t="shared" si="52"/>
        <v>0</v>
      </c>
      <c r="AM24" s="21">
        <f t="shared" si="52"/>
        <v>0</v>
      </c>
      <c r="AN24" s="21">
        <f t="shared" si="52"/>
        <v>0</v>
      </c>
      <c r="AO24" s="21">
        <f t="shared" si="52"/>
        <v>0</v>
      </c>
      <c r="AP24" s="21">
        <f t="shared" si="52"/>
        <v>0</v>
      </c>
      <c r="AQ24" s="21">
        <f t="shared" si="52"/>
        <v>0</v>
      </c>
      <c r="AR24" s="21">
        <f t="shared" si="52"/>
        <v>7500</v>
      </c>
      <c r="AS24" s="21">
        <f t="shared" si="52"/>
        <v>0</v>
      </c>
      <c r="AT24" s="22">
        <f t="shared" si="52"/>
        <v>0</v>
      </c>
    </row>
    <row r="25" spans="1:51" ht="26.25" x14ac:dyDescent="0.4">
      <c r="A25" s="23"/>
      <c r="B25" s="24" t="s">
        <v>4</v>
      </c>
      <c r="C25" s="24" t="s">
        <v>34</v>
      </c>
      <c r="D25" s="25" t="s">
        <v>35</v>
      </c>
      <c r="E25" s="26">
        <v>0</v>
      </c>
      <c r="F25" s="26"/>
      <c r="G25" s="26">
        <f>E25+F25</f>
        <v>0</v>
      </c>
      <c r="H25" s="26">
        <v>0</v>
      </c>
      <c r="I25" s="26"/>
      <c r="J25" s="26">
        <f>H25+I25</f>
        <v>0</v>
      </c>
      <c r="K25" s="26">
        <v>5000</v>
      </c>
      <c r="L25" s="26">
        <v>0</v>
      </c>
      <c r="M25" s="26">
        <v>0</v>
      </c>
      <c r="N25" s="26">
        <v>0</v>
      </c>
      <c r="O25" s="26"/>
      <c r="P25" s="26">
        <f>N25+O25</f>
        <v>0</v>
      </c>
      <c r="Q25" s="26">
        <v>0</v>
      </c>
      <c r="R25" s="26"/>
      <c r="S25" s="26">
        <f>Q25+R25</f>
        <v>0</v>
      </c>
      <c r="T25" s="26">
        <v>0</v>
      </c>
      <c r="U25" s="26"/>
      <c r="V25" s="26">
        <f>T25+U25</f>
        <v>0</v>
      </c>
      <c r="W25" s="26">
        <v>0</v>
      </c>
      <c r="X25" s="26"/>
      <c r="Y25" s="26">
        <f>W25+X25</f>
        <v>0</v>
      </c>
      <c r="Z25" s="26">
        <v>0</v>
      </c>
      <c r="AA25" s="26"/>
      <c r="AB25" s="26">
        <f>Z25+AA25</f>
        <v>0</v>
      </c>
      <c r="AC25" s="26">
        <v>2500</v>
      </c>
      <c r="AD25" s="26">
        <v>0</v>
      </c>
      <c r="AE25" s="26"/>
      <c r="AF25" s="26">
        <v>0</v>
      </c>
      <c r="AG25" s="26"/>
      <c r="AH25" s="26">
        <f>AF25+AG25</f>
        <v>0</v>
      </c>
      <c r="AI25" s="26">
        <v>0</v>
      </c>
      <c r="AJ25" s="26"/>
      <c r="AK25" s="26">
        <f>AI25+AJ25</f>
        <v>0</v>
      </c>
      <c r="AL25" s="26">
        <v>0</v>
      </c>
      <c r="AM25" s="26"/>
      <c r="AN25" s="26">
        <f>AL25+AM25</f>
        <v>0</v>
      </c>
      <c r="AO25" s="26">
        <v>0</v>
      </c>
      <c r="AP25" s="26"/>
      <c r="AQ25" s="26">
        <f>AO25+AP25</f>
        <v>0</v>
      </c>
      <c r="AR25" s="26">
        <f>E25+H25+K25+N25+Q25+T25+W25+Z25+AC25+AF25+AI25+AL25+AO25</f>
        <v>7500</v>
      </c>
      <c r="AS25" s="26">
        <f>F25+I25+L25+O25+R25+U25+X25+AA25+AD25+AG25+AJ25+AM25+AP25</f>
        <v>0</v>
      </c>
      <c r="AT25" s="27">
        <v>0</v>
      </c>
      <c r="AV25" t="s">
        <v>7</v>
      </c>
      <c r="AW25" t="s">
        <v>36</v>
      </c>
      <c r="AX25" t="s">
        <v>37</v>
      </c>
      <c r="AY25" t="s">
        <v>38</v>
      </c>
    </row>
    <row r="26" spans="1:51" ht="26.25" x14ac:dyDescent="0.4">
      <c r="A26" s="97" t="s">
        <v>39</v>
      </c>
      <c r="B26" s="98"/>
      <c r="C26" s="98"/>
      <c r="D26" s="98"/>
      <c r="E26" s="21">
        <f t="shared" ref="E26:AQ26" si="53">SUM(E27:E87)</f>
        <v>510000</v>
      </c>
      <c r="F26" s="21">
        <v>197712.47</v>
      </c>
      <c r="G26" s="21">
        <v>0</v>
      </c>
      <c r="H26" s="21">
        <f t="shared" si="53"/>
        <v>0</v>
      </c>
      <c r="I26" s="21">
        <f t="shared" si="53"/>
        <v>0</v>
      </c>
      <c r="J26" s="21">
        <f t="shared" si="53"/>
        <v>0</v>
      </c>
      <c r="K26" s="21">
        <f t="shared" si="53"/>
        <v>5100</v>
      </c>
      <c r="L26" s="21">
        <f t="shared" si="53"/>
        <v>0</v>
      </c>
      <c r="M26" s="21">
        <f t="shared" si="53"/>
        <v>0</v>
      </c>
      <c r="N26" s="21">
        <f t="shared" si="53"/>
        <v>0</v>
      </c>
      <c r="O26" s="21">
        <f t="shared" si="53"/>
        <v>0</v>
      </c>
      <c r="P26" s="21">
        <f t="shared" si="53"/>
        <v>0</v>
      </c>
      <c r="Q26" s="21">
        <f t="shared" si="53"/>
        <v>18000</v>
      </c>
      <c r="R26" s="21">
        <f t="shared" si="53"/>
        <v>7449.75</v>
      </c>
      <c r="S26" s="21">
        <v>0</v>
      </c>
      <c r="T26" s="21">
        <f t="shared" si="53"/>
        <v>80050</v>
      </c>
      <c r="U26" s="21">
        <f t="shared" si="53"/>
        <v>11741.769999999999</v>
      </c>
      <c r="V26" s="21">
        <f t="shared" si="53"/>
        <v>0</v>
      </c>
      <c r="W26" s="21">
        <f t="shared" si="53"/>
        <v>0</v>
      </c>
      <c r="X26" s="21">
        <f t="shared" si="53"/>
        <v>0</v>
      </c>
      <c r="Y26" s="21">
        <f t="shared" si="53"/>
        <v>0</v>
      </c>
      <c r="Z26" s="21">
        <f t="shared" si="53"/>
        <v>172800</v>
      </c>
      <c r="AA26" s="21">
        <f t="shared" si="53"/>
        <v>73325.740000000005</v>
      </c>
      <c r="AB26" s="21">
        <v>0</v>
      </c>
      <c r="AC26" s="21">
        <f t="shared" si="53"/>
        <v>37500</v>
      </c>
      <c r="AD26" s="21">
        <f t="shared" si="53"/>
        <v>1181.8600000000001</v>
      </c>
      <c r="AE26" s="21">
        <f t="shared" si="53"/>
        <v>0</v>
      </c>
      <c r="AF26" s="21">
        <f t="shared" si="53"/>
        <v>0</v>
      </c>
      <c r="AG26" s="21">
        <f t="shared" si="53"/>
        <v>0</v>
      </c>
      <c r="AH26" s="21">
        <f t="shared" si="53"/>
        <v>0</v>
      </c>
      <c r="AI26" s="21">
        <f t="shared" si="53"/>
        <v>0</v>
      </c>
      <c r="AJ26" s="21">
        <f t="shared" si="53"/>
        <v>0</v>
      </c>
      <c r="AK26" s="21">
        <f t="shared" si="53"/>
        <v>0</v>
      </c>
      <c r="AL26" s="21">
        <f t="shared" si="53"/>
        <v>1000</v>
      </c>
      <c r="AM26" s="21">
        <f t="shared" si="53"/>
        <v>0</v>
      </c>
      <c r="AN26" s="21">
        <v>0</v>
      </c>
      <c r="AO26" s="21">
        <f t="shared" si="53"/>
        <v>0</v>
      </c>
      <c r="AP26" s="21">
        <f t="shared" si="53"/>
        <v>0</v>
      </c>
      <c r="AQ26" s="21">
        <f t="shared" si="53"/>
        <v>0</v>
      </c>
      <c r="AR26" s="21">
        <v>0</v>
      </c>
      <c r="AS26" s="21">
        <v>0</v>
      </c>
      <c r="AT26" s="22">
        <v>0</v>
      </c>
    </row>
    <row r="27" spans="1:51" ht="26.25" x14ac:dyDescent="0.4">
      <c r="A27" s="23"/>
      <c r="B27" s="24" t="s">
        <v>40</v>
      </c>
      <c r="C27" s="24" t="s">
        <v>41</v>
      </c>
      <c r="D27" s="25" t="s">
        <v>42</v>
      </c>
      <c r="E27" s="26">
        <v>15000</v>
      </c>
      <c r="F27" s="26">
        <v>1100</v>
      </c>
      <c r="G27" s="26">
        <v>0</v>
      </c>
      <c r="H27" s="26">
        <v>0</v>
      </c>
      <c r="I27" s="26"/>
      <c r="J27" s="26">
        <f t="shared" ref="J27:J59" si="54">H27+I27</f>
        <v>0</v>
      </c>
      <c r="K27" s="26">
        <v>0</v>
      </c>
      <c r="L27" s="26"/>
      <c r="M27" s="26">
        <f t="shared" ref="M27:M59" si="55">K27+L27</f>
        <v>0</v>
      </c>
      <c r="N27" s="26">
        <v>0</v>
      </c>
      <c r="O27" s="26"/>
      <c r="P27" s="26">
        <f t="shared" ref="P27:P59" si="56">N27+O27</f>
        <v>0</v>
      </c>
      <c r="Q27" s="26">
        <v>0</v>
      </c>
      <c r="R27" s="26"/>
      <c r="S27" s="26">
        <f t="shared" ref="S27:S59" si="57">Q27+R27</f>
        <v>0</v>
      </c>
      <c r="T27" s="26">
        <v>1000</v>
      </c>
      <c r="U27" s="26"/>
      <c r="V27" s="26"/>
      <c r="W27" s="26">
        <v>0</v>
      </c>
      <c r="X27" s="26"/>
      <c r="Y27" s="26">
        <f t="shared" ref="Y27:Y59" si="58">W27+X27</f>
        <v>0</v>
      </c>
      <c r="Z27" s="26">
        <v>1000</v>
      </c>
      <c r="AA27" s="26"/>
      <c r="AB27" s="26"/>
      <c r="AC27" s="26">
        <v>1000</v>
      </c>
      <c r="AD27" s="26">
        <v>0</v>
      </c>
      <c r="AE27" s="26"/>
      <c r="AF27" s="26">
        <v>0</v>
      </c>
      <c r="AG27" s="26"/>
      <c r="AH27" s="26">
        <f t="shared" ref="AH27:AH59" si="59">AF27+AG27</f>
        <v>0</v>
      </c>
      <c r="AI27" s="26">
        <v>0</v>
      </c>
      <c r="AJ27" s="26"/>
      <c r="AK27" s="26">
        <f t="shared" ref="AK27:AK59" si="60">AI27+AJ27</f>
        <v>0</v>
      </c>
      <c r="AL27" s="26">
        <v>0</v>
      </c>
      <c r="AM27" s="26"/>
      <c r="AN27" s="26">
        <f t="shared" ref="AN27:AN59" si="61">AL27+AM27</f>
        <v>0</v>
      </c>
      <c r="AO27" s="26">
        <v>0</v>
      </c>
      <c r="AP27" s="26"/>
      <c r="AQ27" s="26">
        <f t="shared" ref="AQ27:AQ59" si="62">AO27+AP27</f>
        <v>0</v>
      </c>
      <c r="AR27" s="26">
        <f t="shared" ref="AR27:AR59" si="63">E27+H27+K27+N27+Q27+T27+W27+Z27+AC27+AF27+AI27+AL27+AO27</f>
        <v>18000</v>
      </c>
      <c r="AS27" s="26">
        <f t="shared" ref="AS27:AS59" si="64">F27+I27+L27+O27+R27+U27+X27+AA27+AD27+AG27+AJ27+AM27+AP27</f>
        <v>1100</v>
      </c>
      <c r="AT27" s="27">
        <f t="shared" ref="AT27:AT59" si="65">G27+J27+M27+P27+S27+V27+Y27+AB27+AE27+AH27+AK27+AN27+AQ27</f>
        <v>0</v>
      </c>
      <c r="AV27" t="s">
        <v>7</v>
      </c>
      <c r="AW27" t="s">
        <v>36</v>
      </c>
      <c r="AX27" t="s">
        <v>37</v>
      </c>
      <c r="AY27" t="s">
        <v>43</v>
      </c>
    </row>
    <row r="28" spans="1:51" ht="52.5" x14ac:dyDescent="0.4">
      <c r="A28" s="23"/>
      <c r="B28" s="24" t="s">
        <v>44</v>
      </c>
      <c r="C28" s="24" t="s">
        <v>45</v>
      </c>
      <c r="D28" s="25" t="s">
        <v>46</v>
      </c>
      <c r="E28" s="26">
        <v>2000</v>
      </c>
      <c r="F28" s="26">
        <v>0</v>
      </c>
      <c r="G28" s="26">
        <v>0</v>
      </c>
      <c r="H28" s="26">
        <v>0</v>
      </c>
      <c r="I28" s="26"/>
      <c r="J28" s="26">
        <f t="shared" si="54"/>
        <v>0</v>
      </c>
      <c r="K28" s="26">
        <v>0</v>
      </c>
      <c r="L28" s="26"/>
      <c r="M28" s="26">
        <f t="shared" si="55"/>
        <v>0</v>
      </c>
      <c r="N28" s="26">
        <v>0</v>
      </c>
      <c r="O28" s="26"/>
      <c r="P28" s="26">
        <f t="shared" si="56"/>
        <v>0</v>
      </c>
      <c r="Q28" s="26">
        <v>0</v>
      </c>
      <c r="R28" s="26"/>
      <c r="S28" s="26">
        <f t="shared" si="57"/>
        <v>0</v>
      </c>
      <c r="T28" s="26">
        <v>0</v>
      </c>
      <c r="U28" s="26"/>
      <c r="V28" s="26">
        <f t="shared" ref="V28:V59" si="66">T28+U28</f>
        <v>0</v>
      </c>
      <c r="W28" s="26">
        <v>0</v>
      </c>
      <c r="X28" s="26"/>
      <c r="Y28" s="26">
        <f t="shared" si="58"/>
        <v>0</v>
      </c>
      <c r="Z28" s="26">
        <v>40000</v>
      </c>
      <c r="AA28" s="26">
        <v>8662.2000000000007</v>
      </c>
      <c r="AB28" s="26"/>
      <c r="AC28" s="26">
        <v>0</v>
      </c>
      <c r="AD28" s="26"/>
      <c r="AE28" s="26">
        <f t="shared" ref="AE28:AE59" si="67">AC28+AD28</f>
        <v>0</v>
      </c>
      <c r="AF28" s="26">
        <v>0</v>
      </c>
      <c r="AG28" s="26"/>
      <c r="AH28" s="26">
        <f t="shared" si="59"/>
        <v>0</v>
      </c>
      <c r="AI28" s="26">
        <v>0</v>
      </c>
      <c r="AJ28" s="26"/>
      <c r="AK28" s="26">
        <f t="shared" si="60"/>
        <v>0</v>
      </c>
      <c r="AL28" s="26">
        <v>0</v>
      </c>
      <c r="AM28" s="26"/>
      <c r="AN28" s="26">
        <f t="shared" si="61"/>
        <v>0</v>
      </c>
      <c r="AO28" s="26">
        <v>0</v>
      </c>
      <c r="AP28" s="26"/>
      <c r="AQ28" s="26">
        <f t="shared" si="62"/>
        <v>0</v>
      </c>
      <c r="AR28" s="26">
        <f t="shared" si="63"/>
        <v>42000</v>
      </c>
      <c r="AS28" s="26">
        <f t="shared" si="64"/>
        <v>8662.2000000000007</v>
      </c>
      <c r="AT28" s="27">
        <f t="shared" si="65"/>
        <v>0</v>
      </c>
      <c r="AV28" t="s">
        <v>7</v>
      </c>
      <c r="AW28" t="s">
        <v>36</v>
      </c>
      <c r="AX28" t="s">
        <v>37</v>
      </c>
      <c r="AY28" t="s">
        <v>43</v>
      </c>
    </row>
    <row r="29" spans="1:51" ht="52.5" x14ac:dyDescent="0.4">
      <c r="A29" s="23"/>
      <c r="B29" s="24" t="s">
        <v>47</v>
      </c>
      <c r="C29" s="24" t="s">
        <v>48</v>
      </c>
      <c r="D29" s="25" t="s">
        <v>49</v>
      </c>
      <c r="E29" s="26">
        <v>9286</v>
      </c>
      <c r="F29" s="26">
        <v>0</v>
      </c>
      <c r="G29" s="26">
        <v>0</v>
      </c>
      <c r="H29" s="26">
        <v>0</v>
      </c>
      <c r="I29" s="26"/>
      <c r="J29" s="26">
        <f t="shared" si="54"/>
        <v>0</v>
      </c>
      <c r="K29" s="26">
        <v>0</v>
      </c>
      <c r="L29" s="26"/>
      <c r="M29" s="26">
        <f t="shared" si="55"/>
        <v>0</v>
      </c>
      <c r="N29" s="26">
        <v>0</v>
      </c>
      <c r="O29" s="26"/>
      <c r="P29" s="26">
        <f t="shared" si="56"/>
        <v>0</v>
      </c>
      <c r="Q29" s="26">
        <v>0</v>
      </c>
      <c r="R29" s="26"/>
      <c r="S29" s="26">
        <f t="shared" si="57"/>
        <v>0</v>
      </c>
      <c r="T29" s="26">
        <v>0</v>
      </c>
      <c r="U29" s="26"/>
      <c r="V29" s="26">
        <f t="shared" si="66"/>
        <v>0</v>
      </c>
      <c r="W29" s="26">
        <v>0</v>
      </c>
      <c r="X29" s="26"/>
      <c r="Y29" s="26">
        <f t="shared" si="58"/>
        <v>0</v>
      </c>
      <c r="Z29" s="26">
        <v>0</v>
      </c>
      <c r="AA29" s="26"/>
      <c r="AB29" s="26">
        <f t="shared" ref="AB29:AB59" si="68">Z29+AA29</f>
        <v>0</v>
      </c>
      <c r="AC29" s="26">
        <v>0</v>
      </c>
      <c r="AD29" s="26"/>
      <c r="AE29" s="26">
        <f t="shared" si="67"/>
        <v>0</v>
      </c>
      <c r="AF29" s="26">
        <v>0</v>
      </c>
      <c r="AG29" s="26"/>
      <c r="AH29" s="26">
        <f t="shared" si="59"/>
        <v>0</v>
      </c>
      <c r="AI29" s="26">
        <v>0</v>
      </c>
      <c r="AJ29" s="26"/>
      <c r="AK29" s="26">
        <f t="shared" si="60"/>
        <v>0</v>
      </c>
      <c r="AL29" s="26">
        <v>0</v>
      </c>
      <c r="AM29" s="26"/>
      <c r="AN29" s="26">
        <f t="shared" si="61"/>
        <v>0</v>
      </c>
      <c r="AO29" s="26">
        <v>0</v>
      </c>
      <c r="AP29" s="26"/>
      <c r="AQ29" s="26">
        <f t="shared" si="62"/>
        <v>0</v>
      </c>
      <c r="AR29" s="26">
        <f t="shared" si="63"/>
        <v>9286</v>
      </c>
      <c r="AS29" s="26">
        <f t="shared" si="64"/>
        <v>0</v>
      </c>
      <c r="AT29" s="27">
        <f t="shared" si="65"/>
        <v>0</v>
      </c>
      <c r="AV29" t="s">
        <v>7</v>
      </c>
      <c r="AW29" t="s">
        <v>36</v>
      </c>
      <c r="AX29" t="s">
        <v>37</v>
      </c>
      <c r="AY29" t="s">
        <v>43</v>
      </c>
    </row>
    <row r="30" spans="1:51" ht="26.25" x14ac:dyDescent="0.4">
      <c r="A30" s="23"/>
      <c r="B30" s="24" t="s">
        <v>4</v>
      </c>
      <c r="C30" s="24" t="s">
        <v>50</v>
      </c>
      <c r="D30" s="25" t="s">
        <v>51</v>
      </c>
      <c r="E30" s="26">
        <v>0</v>
      </c>
      <c r="F30" s="26">
        <v>0</v>
      </c>
      <c r="G30" s="26">
        <v>0</v>
      </c>
      <c r="H30" s="26">
        <v>0</v>
      </c>
      <c r="I30" s="26"/>
      <c r="J30" s="26">
        <f t="shared" si="54"/>
        <v>0</v>
      </c>
      <c r="K30" s="26">
        <v>0</v>
      </c>
      <c r="L30" s="26"/>
      <c r="M30" s="26">
        <f t="shared" si="55"/>
        <v>0</v>
      </c>
      <c r="N30" s="26">
        <v>0</v>
      </c>
      <c r="O30" s="26"/>
      <c r="P30" s="26">
        <f t="shared" si="56"/>
        <v>0</v>
      </c>
      <c r="Q30" s="26">
        <v>0</v>
      </c>
      <c r="R30" s="26"/>
      <c r="S30" s="26">
        <f t="shared" si="57"/>
        <v>0</v>
      </c>
      <c r="T30" s="26">
        <v>0</v>
      </c>
      <c r="U30" s="26"/>
      <c r="V30" s="26">
        <f t="shared" si="66"/>
        <v>0</v>
      </c>
      <c r="W30" s="26">
        <v>0</v>
      </c>
      <c r="X30" s="26"/>
      <c r="Y30" s="26">
        <f t="shared" si="58"/>
        <v>0</v>
      </c>
      <c r="Z30" s="26">
        <v>30000</v>
      </c>
      <c r="AA30" s="26">
        <v>6270.6</v>
      </c>
      <c r="AB30" s="26"/>
      <c r="AC30" s="26">
        <v>0</v>
      </c>
      <c r="AD30" s="26"/>
      <c r="AE30" s="26">
        <f t="shared" si="67"/>
        <v>0</v>
      </c>
      <c r="AF30" s="26">
        <v>0</v>
      </c>
      <c r="AG30" s="26"/>
      <c r="AH30" s="26">
        <f t="shared" si="59"/>
        <v>0</v>
      </c>
      <c r="AI30" s="26">
        <v>0</v>
      </c>
      <c r="AJ30" s="26"/>
      <c r="AK30" s="26">
        <f t="shared" si="60"/>
        <v>0</v>
      </c>
      <c r="AL30" s="26">
        <v>0</v>
      </c>
      <c r="AM30" s="26"/>
      <c r="AN30" s="26">
        <f t="shared" si="61"/>
        <v>0</v>
      </c>
      <c r="AO30" s="26">
        <v>0</v>
      </c>
      <c r="AP30" s="26"/>
      <c r="AQ30" s="26">
        <f t="shared" si="62"/>
        <v>0</v>
      </c>
      <c r="AR30" s="26">
        <f t="shared" si="63"/>
        <v>30000</v>
      </c>
      <c r="AS30" s="26">
        <f t="shared" si="64"/>
        <v>6270.6</v>
      </c>
      <c r="AT30" s="27">
        <f t="shared" si="65"/>
        <v>0</v>
      </c>
      <c r="AV30" t="s">
        <v>7</v>
      </c>
      <c r="AW30" t="s">
        <v>36</v>
      </c>
      <c r="AX30" t="s">
        <v>37</v>
      </c>
      <c r="AY30" t="s">
        <v>43</v>
      </c>
    </row>
    <row r="31" spans="1:51" ht="52.5" x14ac:dyDescent="0.4">
      <c r="A31" s="23"/>
      <c r="B31" s="24" t="s">
        <v>52</v>
      </c>
      <c r="C31" s="24" t="s">
        <v>53</v>
      </c>
      <c r="D31" s="25" t="s">
        <v>54</v>
      </c>
      <c r="E31" s="26">
        <v>12000</v>
      </c>
      <c r="F31" s="26">
        <v>392</v>
      </c>
      <c r="G31" s="26">
        <v>0</v>
      </c>
      <c r="H31" s="26">
        <v>0</v>
      </c>
      <c r="I31" s="26"/>
      <c r="J31" s="26">
        <f t="shared" si="54"/>
        <v>0</v>
      </c>
      <c r="K31" s="26">
        <v>0</v>
      </c>
      <c r="L31" s="26"/>
      <c r="M31" s="26">
        <f t="shared" si="55"/>
        <v>0</v>
      </c>
      <c r="N31" s="26">
        <v>0</v>
      </c>
      <c r="O31" s="26"/>
      <c r="P31" s="26">
        <f t="shared" si="56"/>
        <v>0</v>
      </c>
      <c r="Q31" s="26">
        <v>0</v>
      </c>
      <c r="R31" s="26"/>
      <c r="S31" s="26">
        <f t="shared" si="57"/>
        <v>0</v>
      </c>
      <c r="T31" s="26">
        <v>0</v>
      </c>
      <c r="U31" s="26"/>
      <c r="V31" s="26"/>
      <c r="W31" s="26">
        <v>0</v>
      </c>
      <c r="X31" s="26"/>
      <c r="Y31" s="26">
        <f t="shared" si="58"/>
        <v>0</v>
      </c>
      <c r="Z31" s="26">
        <v>5000</v>
      </c>
      <c r="AA31" s="26"/>
      <c r="AB31" s="26">
        <f t="shared" si="68"/>
        <v>5000</v>
      </c>
      <c r="AC31" s="26">
        <v>3000</v>
      </c>
      <c r="AD31" s="26">
        <v>0</v>
      </c>
      <c r="AE31" s="26"/>
      <c r="AF31" s="26">
        <v>0</v>
      </c>
      <c r="AG31" s="26"/>
      <c r="AH31" s="26">
        <f t="shared" si="59"/>
        <v>0</v>
      </c>
      <c r="AI31" s="26">
        <v>0</v>
      </c>
      <c r="AJ31" s="26"/>
      <c r="AK31" s="26">
        <f t="shared" si="60"/>
        <v>0</v>
      </c>
      <c r="AL31" s="26">
        <v>0</v>
      </c>
      <c r="AM31" s="26"/>
      <c r="AN31" s="26">
        <f t="shared" si="61"/>
        <v>0</v>
      </c>
      <c r="AO31" s="26">
        <v>0</v>
      </c>
      <c r="AP31" s="26"/>
      <c r="AQ31" s="26">
        <f t="shared" si="62"/>
        <v>0</v>
      </c>
      <c r="AR31" s="26">
        <f t="shared" si="63"/>
        <v>20000</v>
      </c>
      <c r="AS31" s="26">
        <f t="shared" si="64"/>
        <v>392</v>
      </c>
      <c r="AT31" s="27">
        <f t="shared" si="65"/>
        <v>5000</v>
      </c>
      <c r="AV31" t="s">
        <v>7</v>
      </c>
      <c r="AW31" t="s">
        <v>36</v>
      </c>
      <c r="AX31" t="s">
        <v>37</v>
      </c>
      <c r="AY31" t="s">
        <v>43</v>
      </c>
    </row>
    <row r="32" spans="1:51" s="36" customFormat="1" ht="26.25" x14ac:dyDescent="0.4">
      <c r="A32" s="23"/>
      <c r="B32" s="37"/>
      <c r="C32" s="37">
        <v>32116</v>
      </c>
      <c r="D32" s="25" t="s">
        <v>317</v>
      </c>
      <c r="E32" s="26">
        <v>0</v>
      </c>
      <c r="F32" s="26">
        <v>0</v>
      </c>
      <c r="G32" s="26">
        <v>0</v>
      </c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>
        <v>30000</v>
      </c>
      <c r="AA32" s="26">
        <v>20572.79</v>
      </c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>
        <v>0</v>
      </c>
      <c r="AS32" s="26">
        <f t="shared" si="64"/>
        <v>20572.79</v>
      </c>
      <c r="AT32" s="27"/>
    </row>
    <row r="33" spans="1:51" ht="52.5" x14ac:dyDescent="0.4">
      <c r="A33" s="23"/>
      <c r="B33" s="24" t="s">
        <v>55</v>
      </c>
      <c r="C33" s="24" t="s">
        <v>56</v>
      </c>
      <c r="D33" s="25" t="s">
        <v>57</v>
      </c>
      <c r="E33" s="26">
        <v>400</v>
      </c>
      <c r="F33" s="26">
        <v>0</v>
      </c>
      <c r="G33" s="26">
        <v>0</v>
      </c>
      <c r="H33" s="26">
        <v>0</v>
      </c>
      <c r="I33" s="26"/>
      <c r="J33" s="26">
        <f t="shared" si="54"/>
        <v>0</v>
      </c>
      <c r="K33" s="26">
        <v>0</v>
      </c>
      <c r="L33" s="26"/>
      <c r="M33" s="26">
        <f t="shared" si="55"/>
        <v>0</v>
      </c>
      <c r="N33" s="26">
        <v>0</v>
      </c>
      <c r="O33" s="26"/>
      <c r="P33" s="26">
        <f t="shared" si="56"/>
        <v>0</v>
      </c>
      <c r="Q33" s="26">
        <v>0</v>
      </c>
      <c r="R33" s="26"/>
      <c r="S33" s="26">
        <f t="shared" si="57"/>
        <v>0</v>
      </c>
      <c r="T33" s="26">
        <v>0</v>
      </c>
      <c r="U33" s="26"/>
      <c r="V33" s="26">
        <f t="shared" si="66"/>
        <v>0</v>
      </c>
      <c r="W33" s="26">
        <v>0</v>
      </c>
      <c r="X33" s="26"/>
      <c r="Y33" s="26">
        <f t="shared" si="58"/>
        <v>0</v>
      </c>
      <c r="Z33" s="26">
        <v>5000</v>
      </c>
      <c r="AA33" s="26">
        <v>821</v>
      </c>
      <c r="AB33" s="26"/>
      <c r="AC33" s="26">
        <v>0</v>
      </c>
      <c r="AD33" s="26"/>
      <c r="AE33" s="26">
        <f t="shared" si="67"/>
        <v>0</v>
      </c>
      <c r="AF33" s="26">
        <v>0</v>
      </c>
      <c r="AG33" s="26"/>
      <c r="AH33" s="26">
        <f t="shared" si="59"/>
        <v>0</v>
      </c>
      <c r="AI33" s="26">
        <v>0</v>
      </c>
      <c r="AJ33" s="26"/>
      <c r="AK33" s="26">
        <f t="shared" si="60"/>
        <v>0</v>
      </c>
      <c r="AL33" s="26">
        <v>0</v>
      </c>
      <c r="AM33" s="26"/>
      <c r="AN33" s="26">
        <f t="shared" si="61"/>
        <v>0</v>
      </c>
      <c r="AO33" s="26">
        <v>0</v>
      </c>
      <c r="AP33" s="26"/>
      <c r="AQ33" s="26">
        <f t="shared" si="62"/>
        <v>0</v>
      </c>
      <c r="AR33" s="26">
        <f t="shared" si="63"/>
        <v>5400</v>
      </c>
      <c r="AS33" s="26">
        <f t="shared" si="64"/>
        <v>821</v>
      </c>
      <c r="AT33" s="27">
        <f t="shared" si="65"/>
        <v>0</v>
      </c>
      <c r="AV33" t="s">
        <v>7</v>
      </c>
      <c r="AW33" t="s">
        <v>36</v>
      </c>
      <c r="AX33" t="s">
        <v>37</v>
      </c>
      <c r="AY33" t="s">
        <v>43</v>
      </c>
    </row>
    <row r="34" spans="1:51" ht="26.25" x14ac:dyDescent="0.4">
      <c r="A34" s="23"/>
      <c r="B34" s="24" t="s">
        <v>58</v>
      </c>
      <c r="C34" s="24" t="s">
        <v>59</v>
      </c>
      <c r="D34" s="25" t="s">
        <v>60</v>
      </c>
      <c r="E34" s="26">
        <v>3300</v>
      </c>
      <c r="F34" s="26">
        <v>0</v>
      </c>
      <c r="G34" s="26">
        <v>0</v>
      </c>
      <c r="H34" s="26">
        <v>0</v>
      </c>
      <c r="I34" s="26"/>
      <c r="J34" s="26">
        <f t="shared" si="54"/>
        <v>0</v>
      </c>
      <c r="K34" s="26">
        <v>0</v>
      </c>
      <c r="L34" s="26"/>
      <c r="M34" s="26">
        <f t="shared" si="55"/>
        <v>0</v>
      </c>
      <c r="N34" s="26">
        <v>0</v>
      </c>
      <c r="O34" s="26"/>
      <c r="P34" s="26">
        <f t="shared" si="56"/>
        <v>0</v>
      </c>
      <c r="Q34" s="26">
        <v>0</v>
      </c>
      <c r="R34" s="26"/>
      <c r="S34" s="26">
        <f t="shared" si="57"/>
        <v>0</v>
      </c>
      <c r="T34" s="26">
        <v>0</v>
      </c>
      <c r="U34" s="26"/>
      <c r="V34" s="26">
        <f t="shared" si="66"/>
        <v>0</v>
      </c>
      <c r="W34" s="26">
        <v>0</v>
      </c>
      <c r="X34" s="26"/>
      <c r="Y34" s="26">
        <f t="shared" si="58"/>
        <v>0</v>
      </c>
      <c r="Z34" s="26">
        <v>0</v>
      </c>
      <c r="AA34" s="26"/>
      <c r="AB34" s="26">
        <f t="shared" si="68"/>
        <v>0</v>
      </c>
      <c r="AC34" s="26">
        <v>0</v>
      </c>
      <c r="AD34" s="26"/>
      <c r="AE34" s="26">
        <f t="shared" si="67"/>
        <v>0</v>
      </c>
      <c r="AF34" s="26">
        <v>0</v>
      </c>
      <c r="AG34" s="26"/>
      <c r="AH34" s="26">
        <f t="shared" si="59"/>
        <v>0</v>
      </c>
      <c r="AI34" s="26">
        <v>0</v>
      </c>
      <c r="AJ34" s="26"/>
      <c r="AK34" s="26">
        <f t="shared" si="60"/>
        <v>0</v>
      </c>
      <c r="AL34" s="26">
        <v>0</v>
      </c>
      <c r="AM34" s="26"/>
      <c r="AN34" s="26">
        <f t="shared" si="61"/>
        <v>0</v>
      </c>
      <c r="AO34" s="26">
        <v>0</v>
      </c>
      <c r="AP34" s="26"/>
      <c r="AQ34" s="26">
        <f t="shared" si="62"/>
        <v>0</v>
      </c>
      <c r="AR34" s="26">
        <f t="shared" si="63"/>
        <v>3300</v>
      </c>
      <c r="AS34" s="26">
        <f t="shared" si="64"/>
        <v>0</v>
      </c>
      <c r="AT34" s="27">
        <f t="shared" si="65"/>
        <v>0</v>
      </c>
      <c r="AV34" t="s">
        <v>7</v>
      </c>
      <c r="AW34" t="s">
        <v>36</v>
      </c>
      <c r="AX34" t="s">
        <v>37</v>
      </c>
      <c r="AY34" t="s">
        <v>43</v>
      </c>
    </row>
    <row r="35" spans="1:51" ht="26.25" x14ac:dyDescent="0.4">
      <c r="A35" s="23"/>
      <c r="B35" s="24" t="s">
        <v>61</v>
      </c>
      <c r="C35" s="24" t="s">
        <v>62</v>
      </c>
      <c r="D35" s="25" t="s">
        <v>63</v>
      </c>
      <c r="E35" s="26">
        <v>2000</v>
      </c>
      <c r="F35" s="26">
        <v>1500</v>
      </c>
      <c r="G35" s="26">
        <v>0</v>
      </c>
      <c r="H35" s="26">
        <v>0</v>
      </c>
      <c r="I35" s="26"/>
      <c r="J35" s="26">
        <f t="shared" si="54"/>
        <v>0</v>
      </c>
      <c r="K35" s="26">
        <v>0</v>
      </c>
      <c r="L35" s="26"/>
      <c r="M35" s="26">
        <f t="shared" si="55"/>
        <v>0</v>
      </c>
      <c r="N35" s="26">
        <v>0</v>
      </c>
      <c r="O35" s="26"/>
      <c r="P35" s="26">
        <f t="shared" si="56"/>
        <v>0</v>
      </c>
      <c r="Q35" s="26">
        <v>0</v>
      </c>
      <c r="R35" s="26"/>
      <c r="S35" s="26">
        <f t="shared" si="57"/>
        <v>0</v>
      </c>
      <c r="T35" s="26">
        <v>0</v>
      </c>
      <c r="U35" s="26"/>
      <c r="V35" s="26">
        <f t="shared" si="66"/>
        <v>0</v>
      </c>
      <c r="W35" s="26">
        <v>0</v>
      </c>
      <c r="X35" s="26"/>
      <c r="Y35" s="26">
        <f t="shared" si="58"/>
        <v>0</v>
      </c>
      <c r="Z35" s="26">
        <v>0</v>
      </c>
      <c r="AA35" s="26"/>
      <c r="AB35" s="26">
        <f t="shared" si="68"/>
        <v>0</v>
      </c>
      <c r="AC35" s="26">
        <v>0</v>
      </c>
      <c r="AD35" s="26"/>
      <c r="AE35" s="26">
        <f t="shared" si="67"/>
        <v>0</v>
      </c>
      <c r="AF35" s="26">
        <v>0</v>
      </c>
      <c r="AG35" s="26"/>
      <c r="AH35" s="26">
        <f t="shared" si="59"/>
        <v>0</v>
      </c>
      <c r="AI35" s="26">
        <v>0</v>
      </c>
      <c r="AJ35" s="26"/>
      <c r="AK35" s="26">
        <f t="shared" si="60"/>
        <v>0</v>
      </c>
      <c r="AL35" s="26">
        <v>0</v>
      </c>
      <c r="AM35" s="26"/>
      <c r="AN35" s="26">
        <f t="shared" si="61"/>
        <v>0</v>
      </c>
      <c r="AO35" s="26">
        <v>0</v>
      </c>
      <c r="AP35" s="26"/>
      <c r="AQ35" s="26">
        <f t="shared" si="62"/>
        <v>0</v>
      </c>
      <c r="AR35" s="26">
        <f t="shared" si="63"/>
        <v>2000</v>
      </c>
      <c r="AS35" s="26">
        <f t="shared" si="64"/>
        <v>1500</v>
      </c>
      <c r="AT35" s="27">
        <f t="shared" si="65"/>
        <v>0</v>
      </c>
      <c r="AV35" t="s">
        <v>7</v>
      </c>
      <c r="AW35" t="s">
        <v>36</v>
      </c>
      <c r="AX35" t="s">
        <v>37</v>
      </c>
      <c r="AY35" t="s">
        <v>43</v>
      </c>
    </row>
    <row r="36" spans="1:51" ht="52.5" x14ac:dyDescent="0.4">
      <c r="A36" s="23"/>
      <c r="B36" s="24" t="s">
        <v>64</v>
      </c>
      <c r="C36" s="24" t="s">
        <v>65</v>
      </c>
      <c r="D36" s="25" t="s">
        <v>66</v>
      </c>
      <c r="E36" s="26">
        <v>715</v>
      </c>
      <c r="F36" s="26">
        <v>0</v>
      </c>
      <c r="G36" s="26">
        <v>0</v>
      </c>
      <c r="H36" s="26">
        <v>0</v>
      </c>
      <c r="I36" s="26"/>
      <c r="J36" s="26">
        <f t="shared" si="54"/>
        <v>0</v>
      </c>
      <c r="K36" s="26">
        <v>0</v>
      </c>
      <c r="L36" s="26"/>
      <c r="M36" s="26">
        <f t="shared" si="55"/>
        <v>0</v>
      </c>
      <c r="N36" s="26">
        <v>0</v>
      </c>
      <c r="O36" s="26"/>
      <c r="P36" s="26">
        <f t="shared" si="56"/>
        <v>0</v>
      </c>
      <c r="Q36" s="26">
        <v>0</v>
      </c>
      <c r="R36" s="26"/>
      <c r="S36" s="26">
        <f t="shared" si="57"/>
        <v>0</v>
      </c>
      <c r="T36" s="26">
        <v>0</v>
      </c>
      <c r="U36" s="26"/>
      <c r="V36" s="26">
        <f t="shared" si="66"/>
        <v>0</v>
      </c>
      <c r="W36" s="26">
        <v>0</v>
      </c>
      <c r="X36" s="26"/>
      <c r="Y36" s="26">
        <f t="shared" si="58"/>
        <v>0</v>
      </c>
      <c r="Z36" s="26">
        <v>0</v>
      </c>
      <c r="AA36" s="26"/>
      <c r="AB36" s="26">
        <f t="shared" si="68"/>
        <v>0</v>
      </c>
      <c r="AC36" s="26">
        <v>0</v>
      </c>
      <c r="AD36" s="26"/>
      <c r="AE36" s="26">
        <f t="shared" si="67"/>
        <v>0</v>
      </c>
      <c r="AF36" s="26">
        <v>0</v>
      </c>
      <c r="AG36" s="26"/>
      <c r="AH36" s="26">
        <f t="shared" si="59"/>
        <v>0</v>
      </c>
      <c r="AI36" s="26">
        <v>0</v>
      </c>
      <c r="AJ36" s="26"/>
      <c r="AK36" s="26">
        <f t="shared" si="60"/>
        <v>0</v>
      </c>
      <c r="AL36" s="26">
        <v>0</v>
      </c>
      <c r="AM36" s="26"/>
      <c r="AN36" s="26">
        <f t="shared" si="61"/>
        <v>0</v>
      </c>
      <c r="AO36" s="26">
        <v>0</v>
      </c>
      <c r="AP36" s="26"/>
      <c r="AQ36" s="26">
        <f t="shared" si="62"/>
        <v>0</v>
      </c>
      <c r="AR36" s="26">
        <f t="shared" si="63"/>
        <v>715</v>
      </c>
      <c r="AS36" s="26">
        <f t="shared" si="64"/>
        <v>0</v>
      </c>
      <c r="AT36" s="27">
        <f t="shared" si="65"/>
        <v>0</v>
      </c>
      <c r="AV36" t="s">
        <v>7</v>
      </c>
      <c r="AW36" t="s">
        <v>36</v>
      </c>
      <c r="AX36" t="s">
        <v>37</v>
      </c>
      <c r="AY36" t="s">
        <v>43</v>
      </c>
    </row>
    <row r="37" spans="1:51" ht="26.25" x14ac:dyDescent="0.4">
      <c r="A37" s="23"/>
      <c r="B37" s="24" t="s">
        <v>67</v>
      </c>
      <c r="C37" s="24" t="s">
        <v>68</v>
      </c>
      <c r="D37" s="25" t="s">
        <v>69</v>
      </c>
      <c r="E37" s="26">
        <v>22000</v>
      </c>
      <c r="F37" s="26">
        <v>14359.35</v>
      </c>
      <c r="G37" s="26">
        <v>0</v>
      </c>
      <c r="H37" s="26">
        <v>0</v>
      </c>
      <c r="I37" s="26"/>
      <c r="J37" s="26">
        <f t="shared" si="54"/>
        <v>0</v>
      </c>
      <c r="K37" s="26">
        <v>0</v>
      </c>
      <c r="L37" s="26"/>
      <c r="M37" s="26">
        <f t="shared" si="55"/>
        <v>0</v>
      </c>
      <c r="N37" s="26">
        <v>0</v>
      </c>
      <c r="O37" s="26"/>
      <c r="P37" s="26">
        <f t="shared" si="56"/>
        <v>0</v>
      </c>
      <c r="Q37" s="26">
        <v>1000</v>
      </c>
      <c r="R37" s="26">
        <v>0</v>
      </c>
      <c r="S37" s="26">
        <v>0</v>
      </c>
      <c r="T37" s="26">
        <v>0</v>
      </c>
      <c r="U37" s="26"/>
      <c r="V37" s="26"/>
      <c r="W37" s="26">
        <v>0</v>
      </c>
      <c r="X37" s="26"/>
      <c r="Y37" s="26">
        <f t="shared" si="58"/>
        <v>0</v>
      </c>
      <c r="Z37" s="26">
        <v>0</v>
      </c>
      <c r="AA37" s="26"/>
      <c r="AB37" s="26"/>
      <c r="AC37" s="26">
        <v>0</v>
      </c>
      <c r="AD37" s="26"/>
      <c r="AE37" s="26">
        <f t="shared" si="67"/>
        <v>0</v>
      </c>
      <c r="AF37" s="26">
        <v>0</v>
      </c>
      <c r="AG37" s="26"/>
      <c r="AH37" s="26">
        <f t="shared" si="59"/>
        <v>0</v>
      </c>
      <c r="AI37" s="26">
        <v>0</v>
      </c>
      <c r="AJ37" s="26"/>
      <c r="AK37" s="26">
        <f t="shared" si="60"/>
        <v>0</v>
      </c>
      <c r="AL37" s="26">
        <v>0</v>
      </c>
      <c r="AM37" s="26"/>
      <c r="AN37" s="26">
        <f t="shared" si="61"/>
        <v>0</v>
      </c>
      <c r="AO37" s="26">
        <v>0</v>
      </c>
      <c r="AP37" s="26"/>
      <c r="AQ37" s="26">
        <f t="shared" si="62"/>
        <v>0</v>
      </c>
      <c r="AR37" s="26">
        <f t="shared" si="63"/>
        <v>23000</v>
      </c>
      <c r="AS37" s="26">
        <f t="shared" si="64"/>
        <v>14359.35</v>
      </c>
      <c r="AT37" s="27">
        <f t="shared" si="65"/>
        <v>0</v>
      </c>
      <c r="AV37" t="s">
        <v>7</v>
      </c>
      <c r="AW37" t="s">
        <v>36</v>
      </c>
      <c r="AX37" t="s">
        <v>37</v>
      </c>
      <c r="AY37" t="s">
        <v>43</v>
      </c>
    </row>
    <row r="38" spans="1:51" ht="52.5" x14ac:dyDescent="0.4">
      <c r="A38" s="23"/>
      <c r="B38" s="24" t="s">
        <v>70</v>
      </c>
      <c r="C38" s="24" t="s">
        <v>71</v>
      </c>
      <c r="D38" s="25" t="s">
        <v>72</v>
      </c>
      <c r="E38" s="26">
        <v>6000</v>
      </c>
      <c r="F38" s="26">
        <v>3119</v>
      </c>
      <c r="G38" s="26">
        <v>0</v>
      </c>
      <c r="H38" s="26">
        <v>0</v>
      </c>
      <c r="I38" s="26"/>
      <c r="J38" s="26">
        <f t="shared" si="54"/>
        <v>0</v>
      </c>
      <c r="K38" s="26">
        <v>0</v>
      </c>
      <c r="L38" s="26"/>
      <c r="M38" s="26">
        <f t="shared" si="55"/>
        <v>0</v>
      </c>
      <c r="N38" s="26">
        <v>0</v>
      </c>
      <c r="O38" s="26"/>
      <c r="P38" s="26">
        <f t="shared" si="56"/>
        <v>0</v>
      </c>
      <c r="Q38" s="26">
        <v>1000</v>
      </c>
      <c r="R38" s="26">
        <v>0</v>
      </c>
      <c r="S38" s="26">
        <v>0</v>
      </c>
      <c r="T38" s="26">
        <v>0</v>
      </c>
      <c r="U38" s="26"/>
      <c r="V38" s="26">
        <f t="shared" si="66"/>
        <v>0</v>
      </c>
      <c r="W38" s="26">
        <v>0</v>
      </c>
      <c r="X38" s="26"/>
      <c r="Y38" s="26">
        <f t="shared" si="58"/>
        <v>0</v>
      </c>
      <c r="Z38" s="26">
        <v>0</v>
      </c>
      <c r="AA38" s="26"/>
      <c r="AB38" s="26">
        <f t="shared" si="68"/>
        <v>0</v>
      </c>
      <c r="AC38" s="26">
        <v>0</v>
      </c>
      <c r="AD38" s="26"/>
      <c r="AE38" s="26">
        <f t="shared" si="67"/>
        <v>0</v>
      </c>
      <c r="AF38" s="26">
        <v>0</v>
      </c>
      <c r="AG38" s="26"/>
      <c r="AH38" s="26">
        <f t="shared" si="59"/>
        <v>0</v>
      </c>
      <c r="AI38" s="26">
        <v>0</v>
      </c>
      <c r="AJ38" s="26"/>
      <c r="AK38" s="26">
        <f t="shared" si="60"/>
        <v>0</v>
      </c>
      <c r="AL38" s="26">
        <v>0</v>
      </c>
      <c r="AM38" s="26"/>
      <c r="AN38" s="26">
        <f t="shared" si="61"/>
        <v>0</v>
      </c>
      <c r="AO38" s="26">
        <v>0</v>
      </c>
      <c r="AP38" s="26"/>
      <c r="AQ38" s="26">
        <f t="shared" si="62"/>
        <v>0</v>
      </c>
      <c r="AR38" s="26">
        <f t="shared" si="63"/>
        <v>7000</v>
      </c>
      <c r="AS38" s="26">
        <f t="shared" si="64"/>
        <v>3119</v>
      </c>
      <c r="AT38" s="27">
        <f t="shared" si="65"/>
        <v>0</v>
      </c>
      <c r="AV38" t="s">
        <v>7</v>
      </c>
      <c r="AW38" t="s">
        <v>36</v>
      </c>
      <c r="AX38" t="s">
        <v>37</v>
      </c>
      <c r="AY38" t="s">
        <v>43</v>
      </c>
    </row>
    <row r="39" spans="1:51" ht="52.5" x14ac:dyDescent="0.4">
      <c r="A39" s="23"/>
      <c r="B39" s="24" t="s">
        <v>73</v>
      </c>
      <c r="C39" s="24" t="s">
        <v>74</v>
      </c>
      <c r="D39" s="25" t="s">
        <v>75</v>
      </c>
      <c r="E39" s="26">
        <v>14000</v>
      </c>
      <c r="F39" s="26">
        <v>7795.41</v>
      </c>
      <c r="G39" s="26">
        <v>0</v>
      </c>
      <c r="H39" s="26">
        <v>0</v>
      </c>
      <c r="I39" s="26"/>
      <c r="J39" s="26">
        <f t="shared" si="54"/>
        <v>0</v>
      </c>
      <c r="K39" s="26">
        <v>0</v>
      </c>
      <c r="L39" s="26"/>
      <c r="M39" s="26">
        <f t="shared" si="55"/>
        <v>0</v>
      </c>
      <c r="N39" s="26">
        <v>0</v>
      </c>
      <c r="O39" s="26"/>
      <c r="P39" s="26">
        <f t="shared" si="56"/>
        <v>0</v>
      </c>
      <c r="Q39" s="26">
        <v>0</v>
      </c>
      <c r="R39" s="26"/>
      <c r="S39" s="26">
        <f t="shared" si="57"/>
        <v>0</v>
      </c>
      <c r="T39" s="26">
        <v>4000</v>
      </c>
      <c r="U39" s="26"/>
      <c r="V39" s="26"/>
      <c r="W39" s="26">
        <v>0</v>
      </c>
      <c r="X39" s="26"/>
      <c r="Y39" s="26">
        <f t="shared" si="58"/>
        <v>0</v>
      </c>
      <c r="Z39" s="26">
        <v>0</v>
      </c>
      <c r="AA39" s="26"/>
      <c r="AB39" s="26">
        <f t="shared" si="68"/>
        <v>0</v>
      </c>
      <c r="AC39" s="26">
        <v>0</v>
      </c>
      <c r="AD39" s="26"/>
      <c r="AE39" s="26">
        <f t="shared" si="67"/>
        <v>0</v>
      </c>
      <c r="AF39" s="26">
        <v>0</v>
      </c>
      <c r="AG39" s="26"/>
      <c r="AH39" s="26">
        <f t="shared" si="59"/>
        <v>0</v>
      </c>
      <c r="AI39" s="26">
        <v>0</v>
      </c>
      <c r="AJ39" s="26"/>
      <c r="AK39" s="26">
        <f t="shared" si="60"/>
        <v>0</v>
      </c>
      <c r="AL39" s="26">
        <v>0</v>
      </c>
      <c r="AM39" s="26"/>
      <c r="AN39" s="26">
        <f t="shared" si="61"/>
        <v>0</v>
      </c>
      <c r="AO39" s="26">
        <v>0</v>
      </c>
      <c r="AP39" s="26"/>
      <c r="AQ39" s="26">
        <f t="shared" si="62"/>
        <v>0</v>
      </c>
      <c r="AR39" s="26">
        <f t="shared" si="63"/>
        <v>18000</v>
      </c>
      <c r="AS39" s="26">
        <f t="shared" si="64"/>
        <v>7795.41</v>
      </c>
      <c r="AT39" s="27">
        <f t="shared" si="65"/>
        <v>0</v>
      </c>
      <c r="AV39" t="s">
        <v>7</v>
      </c>
      <c r="AW39" t="s">
        <v>36</v>
      </c>
      <c r="AX39" t="s">
        <v>37</v>
      </c>
      <c r="AY39" t="s">
        <v>43</v>
      </c>
    </row>
    <row r="40" spans="1:51" ht="52.5" x14ac:dyDescent="0.4">
      <c r="A40" s="23"/>
      <c r="B40" s="24" t="s">
        <v>76</v>
      </c>
      <c r="C40" s="24" t="s">
        <v>77</v>
      </c>
      <c r="D40" s="25" t="s">
        <v>78</v>
      </c>
      <c r="E40" s="26">
        <v>6911</v>
      </c>
      <c r="F40" s="26">
        <v>7335</v>
      </c>
      <c r="G40" s="26">
        <v>0</v>
      </c>
      <c r="H40" s="26">
        <v>0</v>
      </c>
      <c r="I40" s="26"/>
      <c r="J40" s="26">
        <f t="shared" si="54"/>
        <v>0</v>
      </c>
      <c r="K40" s="26">
        <v>0</v>
      </c>
      <c r="L40" s="26"/>
      <c r="M40" s="26">
        <f t="shared" si="55"/>
        <v>0</v>
      </c>
      <c r="N40" s="26">
        <v>0</v>
      </c>
      <c r="O40" s="26"/>
      <c r="P40" s="26">
        <f t="shared" si="56"/>
        <v>0</v>
      </c>
      <c r="Q40" s="26">
        <v>0</v>
      </c>
      <c r="R40" s="26"/>
      <c r="S40" s="26">
        <f t="shared" si="57"/>
        <v>0</v>
      </c>
      <c r="T40" s="26">
        <v>2000</v>
      </c>
      <c r="U40" s="26"/>
      <c r="V40" s="26"/>
      <c r="W40" s="26">
        <v>0</v>
      </c>
      <c r="X40" s="26"/>
      <c r="Y40" s="26">
        <f t="shared" si="58"/>
        <v>0</v>
      </c>
      <c r="Z40" s="26">
        <v>0</v>
      </c>
      <c r="AA40" s="26"/>
      <c r="AB40" s="26">
        <v>0</v>
      </c>
      <c r="AC40" s="26">
        <v>0</v>
      </c>
      <c r="AD40" s="26"/>
      <c r="AE40" s="26">
        <f t="shared" si="67"/>
        <v>0</v>
      </c>
      <c r="AF40" s="26">
        <v>0</v>
      </c>
      <c r="AG40" s="26"/>
      <c r="AH40" s="26">
        <f t="shared" si="59"/>
        <v>0</v>
      </c>
      <c r="AI40" s="26">
        <v>0</v>
      </c>
      <c r="AJ40" s="26"/>
      <c r="AK40" s="26">
        <f t="shared" si="60"/>
        <v>0</v>
      </c>
      <c r="AL40" s="26">
        <v>0</v>
      </c>
      <c r="AM40" s="26"/>
      <c r="AN40" s="26">
        <f t="shared" si="61"/>
        <v>0</v>
      </c>
      <c r="AO40" s="26">
        <v>0</v>
      </c>
      <c r="AP40" s="26"/>
      <c r="AQ40" s="26">
        <f t="shared" si="62"/>
        <v>0</v>
      </c>
      <c r="AR40" s="26">
        <f t="shared" si="63"/>
        <v>8911</v>
      </c>
      <c r="AS40" s="26">
        <f t="shared" si="64"/>
        <v>7335</v>
      </c>
      <c r="AT40" s="27">
        <f t="shared" si="65"/>
        <v>0</v>
      </c>
      <c r="AV40" t="s">
        <v>7</v>
      </c>
      <c r="AW40" t="s">
        <v>36</v>
      </c>
      <c r="AX40" t="s">
        <v>37</v>
      </c>
      <c r="AY40" t="s">
        <v>43</v>
      </c>
    </row>
    <row r="41" spans="1:51" ht="52.5" x14ac:dyDescent="0.4">
      <c r="A41" s="23"/>
      <c r="B41" s="24" t="s">
        <v>79</v>
      </c>
      <c r="C41" s="24" t="s">
        <v>80</v>
      </c>
      <c r="D41" s="25" t="s">
        <v>81</v>
      </c>
      <c r="E41" s="26">
        <v>6000</v>
      </c>
      <c r="F41" s="26">
        <v>3105.8</v>
      </c>
      <c r="G41" s="26">
        <v>0</v>
      </c>
      <c r="H41" s="26">
        <v>0</v>
      </c>
      <c r="I41" s="26"/>
      <c r="J41" s="26">
        <f t="shared" si="54"/>
        <v>0</v>
      </c>
      <c r="K41" s="26">
        <v>1000</v>
      </c>
      <c r="L41" s="26">
        <v>0</v>
      </c>
      <c r="M41" s="26">
        <v>0</v>
      </c>
      <c r="N41" s="26">
        <v>0</v>
      </c>
      <c r="O41" s="26"/>
      <c r="P41" s="26">
        <f t="shared" si="56"/>
        <v>0</v>
      </c>
      <c r="Q41" s="26">
        <v>4000</v>
      </c>
      <c r="R41" s="26">
        <v>0</v>
      </c>
      <c r="S41" s="26">
        <v>0</v>
      </c>
      <c r="T41" s="26">
        <v>0</v>
      </c>
      <c r="U41" s="26"/>
      <c r="V41" s="26"/>
      <c r="W41" s="26">
        <v>0</v>
      </c>
      <c r="X41" s="26"/>
      <c r="Y41" s="26">
        <f t="shared" si="58"/>
        <v>0</v>
      </c>
      <c r="Z41" s="26">
        <v>0</v>
      </c>
      <c r="AA41" s="26"/>
      <c r="AB41" s="26">
        <f t="shared" si="68"/>
        <v>0</v>
      </c>
      <c r="AC41" s="26">
        <v>3000</v>
      </c>
      <c r="AD41" s="26">
        <v>131.86000000000001</v>
      </c>
      <c r="AE41" s="26"/>
      <c r="AF41" s="26">
        <v>0</v>
      </c>
      <c r="AG41" s="26"/>
      <c r="AH41" s="26">
        <f t="shared" si="59"/>
        <v>0</v>
      </c>
      <c r="AI41" s="26">
        <v>0</v>
      </c>
      <c r="AJ41" s="26"/>
      <c r="AK41" s="26">
        <f t="shared" si="60"/>
        <v>0</v>
      </c>
      <c r="AL41" s="26">
        <v>0</v>
      </c>
      <c r="AM41" s="26"/>
      <c r="AN41" s="26">
        <f t="shared" si="61"/>
        <v>0</v>
      </c>
      <c r="AO41" s="26">
        <v>0</v>
      </c>
      <c r="AP41" s="26"/>
      <c r="AQ41" s="26">
        <f t="shared" si="62"/>
        <v>0</v>
      </c>
      <c r="AR41" s="26">
        <f t="shared" si="63"/>
        <v>14000</v>
      </c>
      <c r="AS41" s="26">
        <f t="shared" si="64"/>
        <v>3237.6600000000003</v>
      </c>
      <c r="AT41" s="27">
        <f t="shared" si="65"/>
        <v>0</v>
      </c>
      <c r="AV41" t="s">
        <v>7</v>
      </c>
      <c r="AW41" t="s">
        <v>36</v>
      </c>
      <c r="AX41" t="s">
        <v>37</v>
      </c>
      <c r="AY41" t="s">
        <v>43</v>
      </c>
    </row>
    <row r="42" spans="1:51" ht="26.25" x14ac:dyDescent="0.4">
      <c r="A42" s="23"/>
      <c r="B42" s="24" t="s">
        <v>82</v>
      </c>
      <c r="C42" s="24" t="s">
        <v>83</v>
      </c>
      <c r="D42" s="25" t="s">
        <v>84</v>
      </c>
      <c r="E42" s="26">
        <v>2000</v>
      </c>
      <c r="F42" s="26">
        <v>0</v>
      </c>
      <c r="G42" s="26">
        <v>0</v>
      </c>
      <c r="H42" s="26">
        <v>0</v>
      </c>
      <c r="I42" s="26"/>
      <c r="J42" s="26">
        <f t="shared" si="54"/>
        <v>0</v>
      </c>
      <c r="K42" s="26">
        <v>0</v>
      </c>
      <c r="L42" s="26"/>
      <c r="M42" s="26">
        <f t="shared" si="55"/>
        <v>0</v>
      </c>
      <c r="N42" s="26">
        <v>0</v>
      </c>
      <c r="O42" s="26"/>
      <c r="P42" s="26">
        <f t="shared" si="56"/>
        <v>0</v>
      </c>
      <c r="Q42" s="26">
        <v>0</v>
      </c>
      <c r="R42" s="26"/>
      <c r="S42" s="26">
        <f t="shared" si="57"/>
        <v>0</v>
      </c>
      <c r="T42" s="26">
        <v>0</v>
      </c>
      <c r="U42" s="26"/>
      <c r="V42" s="26">
        <f t="shared" si="66"/>
        <v>0</v>
      </c>
      <c r="W42" s="26">
        <v>0</v>
      </c>
      <c r="X42" s="26"/>
      <c r="Y42" s="26">
        <f t="shared" si="58"/>
        <v>0</v>
      </c>
      <c r="Z42" s="26">
        <v>0</v>
      </c>
      <c r="AA42" s="26"/>
      <c r="AB42" s="26">
        <f t="shared" si="68"/>
        <v>0</v>
      </c>
      <c r="AC42" s="26">
        <v>0</v>
      </c>
      <c r="AD42" s="26"/>
      <c r="AE42" s="26">
        <f t="shared" si="67"/>
        <v>0</v>
      </c>
      <c r="AF42" s="26">
        <v>0</v>
      </c>
      <c r="AG42" s="26"/>
      <c r="AH42" s="26">
        <f t="shared" si="59"/>
        <v>0</v>
      </c>
      <c r="AI42" s="26">
        <v>0</v>
      </c>
      <c r="AJ42" s="26"/>
      <c r="AK42" s="26">
        <f t="shared" si="60"/>
        <v>0</v>
      </c>
      <c r="AL42" s="26">
        <v>0</v>
      </c>
      <c r="AM42" s="26"/>
      <c r="AN42" s="26">
        <f t="shared" si="61"/>
        <v>0</v>
      </c>
      <c r="AO42" s="26">
        <v>0</v>
      </c>
      <c r="AP42" s="26"/>
      <c r="AQ42" s="26">
        <f t="shared" si="62"/>
        <v>0</v>
      </c>
      <c r="AR42" s="26">
        <f t="shared" si="63"/>
        <v>2000</v>
      </c>
      <c r="AS42" s="26">
        <f t="shared" si="64"/>
        <v>0</v>
      </c>
      <c r="AT42" s="27">
        <f t="shared" si="65"/>
        <v>0</v>
      </c>
      <c r="AV42" t="s">
        <v>7</v>
      </c>
      <c r="AW42" t="s">
        <v>36</v>
      </c>
      <c r="AX42" t="s">
        <v>37</v>
      </c>
      <c r="AY42" t="s">
        <v>43</v>
      </c>
    </row>
    <row r="43" spans="1:51" ht="26.25" x14ac:dyDescent="0.4">
      <c r="A43" s="23"/>
      <c r="B43" s="24" t="s">
        <v>85</v>
      </c>
      <c r="C43" s="24" t="s">
        <v>86</v>
      </c>
      <c r="D43" s="25" t="s">
        <v>87</v>
      </c>
      <c r="E43" s="26">
        <v>1242</v>
      </c>
      <c r="F43" s="26">
        <v>0</v>
      </c>
      <c r="G43" s="26">
        <v>0</v>
      </c>
      <c r="H43" s="26">
        <v>0</v>
      </c>
      <c r="I43" s="26"/>
      <c r="J43" s="26">
        <f t="shared" si="54"/>
        <v>0</v>
      </c>
      <c r="K43" s="26">
        <v>0</v>
      </c>
      <c r="L43" s="26"/>
      <c r="M43" s="26">
        <f t="shared" si="55"/>
        <v>0</v>
      </c>
      <c r="N43" s="26">
        <v>0</v>
      </c>
      <c r="O43" s="26"/>
      <c r="P43" s="26">
        <f t="shared" si="56"/>
        <v>0</v>
      </c>
      <c r="Q43" s="26">
        <v>0</v>
      </c>
      <c r="R43" s="26"/>
      <c r="S43" s="26">
        <f t="shared" si="57"/>
        <v>0</v>
      </c>
      <c r="T43" s="26">
        <v>2000</v>
      </c>
      <c r="U43" s="26">
        <v>0</v>
      </c>
      <c r="V43" s="26"/>
      <c r="W43" s="26">
        <v>0</v>
      </c>
      <c r="X43" s="26"/>
      <c r="Y43" s="26">
        <f t="shared" si="58"/>
        <v>0</v>
      </c>
      <c r="Z43" s="26">
        <v>0</v>
      </c>
      <c r="AA43" s="26"/>
      <c r="AB43" s="26">
        <f t="shared" si="68"/>
        <v>0</v>
      </c>
      <c r="AC43" s="26">
        <v>0</v>
      </c>
      <c r="AD43" s="26"/>
      <c r="AE43" s="26">
        <f t="shared" si="67"/>
        <v>0</v>
      </c>
      <c r="AF43" s="26">
        <v>0</v>
      </c>
      <c r="AG43" s="26"/>
      <c r="AH43" s="26">
        <f t="shared" si="59"/>
        <v>0</v>
      </c>
      <c r="AI43" s="26">
        <v>0</v>
      </c>
      <c r="AJ43" s="26"/>
      <c r="AK43" s="26">
        <f t="shared" si="60"/>
        <v>0</v>
      </c>
      <c r="AL43" s="26">
        <v>0</v>
      </c>
      <c r="AM43" s="26"/>
      <c r="AN43" s="26">
        <f t="shared" si="61"/>
        <v>0</v>
      </c>
      <c r="AO43" s="26">
        <v>0</v>
      </c>
      <c r="AP43" s="26"/>
      <c r="AQ43" s="26">
        <f t="shared" si="62"/>
        <v>0</v>
      </c>
      <c r="AR43" s="26">
        <f t="shared" si="63"/>
        <v>3242</v>
      </c>
      <c r="AS43" s="26">
        <f t="shared" si="64"/>
        <v>0</v>
      </c>
      <c r="AT43" s="27">
        <f t="shared" si="65"/>
        <v>0</v>
      </c>
      <c r="AV43" t="s">
        <v>7</v>
      </c>
      <c r="AW43" t="s">
        <v>36</v>
      </c>
      <c r="AX43" t="s">
        <v>37</v>
      </c>
      <c r="AY43" t="s">
        <v>43</v>
      </c>
    </row>
    <row r="44" spans="1:51" ht="26.25" x14ac:dyDescent="0.4">
      <c r="A44" s="23"/>
      <c r="B44" s="24" t="s">
        <v>88</v>
      </c>
      <c r="C44" s="24" t="s">
        <v>89</v>
      </c>
      <c r="D44" s="25" t="s">
        <v>90</v>
      </c>
      <c r="E44" s="26">
        <v>71165</v>
      </c>
      <c r="F44" s="26">
        <v>25713.88</v>
      </c>
      <c r="G44" s="26">
        <v>0</v>
      </c>
      <c r="H44" s="26">
        <v>0</v>
      </c>
      <c r="I44" s="26"/>
      <c r="J44" s="26">
        <f t="shared" si="54"/>
        <v>0</v>
      </c>
      <c r="K44" s="26">
        <v>0</v>
      </c>
      <c r="L44" s="26"/>
      <c r="M44" s="26">
        <f t="shared" si="55"/>
        <v>0</v>
      </c>
      <c r="N44" s="26">
        <v>0</v>
      </c>
      <c r="O44" s="26"/>
      <c r="P44" s="26">
        <f t="shared" si="56"/>
        <v>0</v>
      </c>
      <c r="Q44" s="26">
        <v>0</v>
      </c>
      <c r="R44" s="26"/>
      <c r="S44" s="26">
        <f t="shared" si="57"/>
        <v>0</v>
      </c>
      <c r="T44" s="26">
        <v>8500</v>
      </c>
      <c r="U44" s="26">
        <v>2608.09</v>
      </c>
      <c r="V44" s="26"/>
      <c r="W44" s="26">
        <v>0</v>
      </c>
      <c r="X44" s="26"/>
      <c r="Y44" s="26">
        <f t="shared" si="58"/>
        <v>0</v>
      </c>
      <c r="Z44" s="26">
        <v>0</v>
      </c>
      <c r="AA44" s="26"/>
      <c r="AB44" s="26">
        <f t="shared" si="68"/>
        <v>0</v>
      </c>
      <c r="AC44" s="26">
        <v>0</v>
      </c>
      <c r="AD44" s="26"/>
      <c r="AE44" s="26">
        <f t="shared" si="67"/>
        <v>0</v>
      </c>
      <c r="AF44" s="26">
        <v>0</v>
      </c>
      <c r="AG44" s="26"/>
      <c r="AH44" s="26">
        <f t="shared" si="59"/>
        <v>0</v>
      </c>
      <c r="AI44" s="26">
        <v>0</v>
      </c>
      <c r="AJ44" s="26"/>
      <c r="AK44" s="26">
        <f t="shared" si="60"/>
        <v>0</v>
      </c>
      <c r="AL44" s="26">
        <v>0</v>
      </c>
      <c r="AM44" s="26"/>
      <c r="AN44" s="26">
        <f t="shared" si="61"/>
        <v>0</v>
      </c>
      <c r="AO44" s="26">
        <v>0</v>
      </c>
      <c r="AP44" s="26"/>
      <c r="AQ44" s="26">
        <f t="shared" si="62"/>
        <v>0</v>
      </c>
      <c r="AR44" s="26">
        <f t="shared" si="63"/>
        <v>79665</v>
      </c>
      <c r="AS44" s="26">
        <f t="shared" si="64"/>
        <v>28321.97</v>
      </c>
      <c r="AT44" s="27">
        <f t="shared" si="65"/>
        <v>0</v>
      </c>
      <c r="AV44" t="s">
        <v>7</v>
      </c>
      <c r="AW44" t="s">
        <v>36</v>
      </c>
      <c r="AX44" t="s">
        <v>37</v>
      </c>
      <c r="AY44" t="s">
        <v>43</v>
      </c>
    </row>
    <row r="45" spans="1:51" ht="26.25" x14ac:dyDescent="0.4">
      <c r="A45" s="23"/>
      <c r="B45" s="24" t="s">
        <v>91</v>
      </c>
      <c r="C45" s="24" t="s">
        <v>92</v>
      </c>
      <c r="D45" s="25" t="s">
        <v>93</v>
      </c>
      <c r="E45" s="26">
        <v>90000</v>
      </c>
      <c r="F45" s="26">
        <v>60840.9</v>
      </c>
      <c r="G45" s="26">
        <v>0</v>
      </c>
      <c r="H45" s="26">
        <v>0</v>
      </c>
      <c r="I45" s="26"/>
      <c r="J45" s="26">
        <f t="shared" si="54"/>
        <v>0</v>
      </c>
      <c r="K45" s="26">
        <v>0</v>
      </c>
      <c r="L45" s="26"/>
      <c r="M45" s="26">
        <f t="shared" si="55"/>
        <v>0</v>
      </c>
      <c r="N45" s="26">
        <v>0</v>
      </c>
      <c r="O45" s="26"/>
      <c r="P45" s="26">
        <f t="shared" si="56"/>
        <v>0</v>
      </c>
      <c r="Q45" s="26">
        <v>0</v>
      </c>
      <c r="R45" s="26"/>
      <c r="S45" s="26">
        <f t="shared" si="57"/>
        <v>0</v>
      </c>
      <c r="T45" s="26">
        <v>19000</v>
      </c>
      <c r="U45" s="26">
        <v>0</v>
      </c>
      <c r="V45" s="26"/>
      <c r="W45" s="26">
        <v>0</v>
      </c>
      <c r="X45" s="26"/>
      <c r="Y45" s="26">
        <f t="shared" si="58"/>
        <v>0</v>
      </c>
      <c r="Z45" s="26">
        <v>0</v>
      </c>
      <c r="AA45" s="26"/>
      <c r="AB45" s="26">
        <f t="shared" si="68"/>
        <v>0</v>
      </c>
      <c r="AC45" s="26">
        <v>0</v>
      </c>
      <c r="AD45" s="26"/>
      <c r="AE45" s="26">
        <f t="shared" si="67"/>
        <v>0</v>
      </c>
      <c r="AF45" s="26">
        <v>0</v>
      </c>
      <c r="AG45" s="26"/>
      <c r="AH45" s="26">
        <f t="shared" si="59"/>
        <v>0</v>
      </c>
      <c r="AI45" s="26">
        <v>0</v>
      </c>
      <c r="AJ45" s="26"/>
      <c r="AK45" s="26">
        <f t="shared" si="60"/>
        <v>0</v>
      </c>
      <c r="AL45" s="26">
        <v>0</v>
      </c>
      <c r="AM45" s="26"/>
      <c r="AN45" s="26">
        <f t="shared" si="61"/>
        <v>0</v>
      </c>
      <c r="AO45" s="26">
        <v>0</v>
      </c>
      <c r="AP45" s="26"/>
      <c r="AQ45" s="26">
        <f t="shared" si="62"/>
        <v>0</v>
      </c>
      <c r="AR45" s="26">
        <f t="shared" si="63"/>
        <v>109000</v>
      </c>
      <c r="AS45" s="26">
        <f t="shared" si="64"/>
        <v>60840.9</v>
      </c>
      <c r="AT45" s="27">
        <f t="shared" si="65"/>
        <v>0</v>
      </c>
      <c r="AV45" t="s">
        <v>7</v>
      </c>
      <c r="AW45" t="s">
        <v>36</v>
      </c>
      <c r="AX45" t="s">
        <v>37</v>
      </c>
      <c r="AY45" t="s">
        <v>43</v>
      </c>
    </row>
    <row r="46" spans="1:51" ht="26.25" x14ac:dyDescent="0.4">
      <c r="A46" s="23"/>
      <c r="B46" s="24" t="s">
        <v>94</v>
      </c>
      <c r="C46" s="24" t="s">
        <v>95</v>
      </c>
      <c r="D46" s="25" t="s">
        <v>96</v>
      </c>
      <c r="E46" s="26">
        <v>4000</v>
      </c>
      <c r="F46" s="26">
        <v>400.04</v>
      </c>
      <c r="G46" s="26">
        <v>0</v>
      </c>
      <c r="H46" s="26">
        <v>0</v>
      </c>
      <c r="I46" s="26"/>
      <c r="J46" s="26">
        <f t="shared" si="54"/>
        <v>0</v>
      </c>
      <c r="K46" s="26">
        <v>0</v>
      </c>
      <c r="L46" s="26"/>
      <c r="M46" s="26">
        <f t="shared" si="55"/>
        <v>0</v>
      </c>
      <c r="N46" s="26">
        <v>0</v>
      </c>
      <c r="O46" s="26"/>
      <c r="P46" s="26">
        <f t="shared" si="56"/>
        <v>0</v>
      </c>
      <c r="Q46" s="26">
        <v>0</v>
      </c>
      <c r="R46" s="26"/>
      <c r="S46" s="26">
        <f t="shared" si="57"/>
        <v>0</v>
      </c>
      <c r="T46" s="26">
        <v>0</v>
      </c>
      <c r="U46" s="26"/>
      <c r="V46" s="26">
        <f t="shared" si="66"/>
        <v>0</v>
      </c>
      <c r="W46" s="26">
        <v>0</v>
      </c>
      <c r="X46" s="26"/>
      <c r="Y46" s="26">
        <f t="shared" si="58"/>
        <v>0</v>
      </c>
      <c r="Z46" s="26">
        <v>0</v>
      </c>
      <c r="AA46" s="26"/>
      <c r="AB46" s="26">
        <f t="shared" si="68"/>
        <v>0</v>
      </c>
      <c r="AC46" s="26">
        <v>0</v>
      </c>
      <c r="AD46" s="26"/>
      <c r="AE46" s="26">
        <f t="shared" si="67"/>
        <v>0</v>
      </c>
      <c r="AF46" s="26">
        <v>0</v>
      </c>
      <c r="AG46" s="26"/>
      <c r="AH46" s="26">
        <f t="shared" si="59"/>
        <v>0</v>
      </c>
      <c r="AI46" s="26">
        <v>0</v>
      </c>
      <c r="AJ46" s="26"/>
      <c r="AK46" s="26">
        <f t="shared" si="60"/>
        <v>0</v>
      </c>
      <c r="AL46" s="26">
        <v>0</v>
      </c>
      <c r="AM46" s="26"/>
      <c r="AN46" s="26">
        <f t="shared" si="61"/>
        <v>0</v>
      </c>
      <c r="AO46" s="26">
        <v>0</v>
      </c>
      <c r="AP46" s="26"/>
      <c r="AQ46" s="26">
        <f t="shared" si="62"/>
        <v>0</v>
      </c>
      <c r="AR46" s="26">
        <f t="shared" si="63"/>
        <v>4000</v>
      </c>
      <c r="AS46" s="26">
        <f t="shared" si="64"/>
        <v>400.04</v>
      </c>
      <c r="AT46" s="27">
        <f t="shared" si="65"/>
        <v>0</v>
      </c>
      <c r="AV46" t="s">
        <v>7</v>
      </c>
      <c r="AW46" t="s">
        <v>36</v>
      </c>
      <c r="AX46" t="s">
        <v>37</v>
      </c>
      <c r="AY46" t="s">
        <v>43</v>
      </c>
    </row>
    <row r="47" spans="1:51" ht="26.25" x14ac:dyDescent="0.4">
      <c r="A47" s="23"/>
      <c r="B47" s="24" t="s">
        <v>97</v>
      </c>
      <c r="C47" s="24" t="s">
        <v>98</v>
      </c>
      <c r="D47" s="25" t="s">
        <v>99</v>
      </c>
      <c r="E47" s="26">
        <v>15906</v>
      </c>
      <c r="F47" s="26">
        <v>549</v>
      </c>
      <c r="G47" s="26">
        <v>0</v>
      </c>
      <c r="H47" s="26">
        <v>0</v>
      </c>
      <c r="I47" s="26"/>
      <c r="J47" s="26">
        <f t="shared" si="54"/>
        <v>0</v>
      </c>
      <c r="K47" s="26">
        <v>0</v>
      </c>
      <c r="L47" s="26"/>
      <c r="M47" s="26">
        <f t="shared" si="55"/>
        <v>0</v>
      </c>
      <c r="N47" s="26">
        <v>0</v>
      </c>
      <c r="O47" s="26"/>
      <c r="P47" s="26">
        <f t="shared" si="56"/>
        <v>0</v>
      </c>
      <c r="Q47" s="26">
        <v>6000</v>
      </c>
      <c r="R47" s="26">
        <v>0</v>
      </c>
      <c r="S47" s="26">
        <v>0</v>
      </c>
      <c r="T47" s="26">
        <v>3000</v>
      </c>
      <c r="U47" s="26"/>
      <c r="V47" s="26"/>
      <c r="W47" s="26">
        <v>0</v>
      </c>
      <c r="X47" s="26"/>
      <c r="Y47" s="26">
        <f t="shared" si="58"/>
        <v>0</v>
      </c>
      <c r="Z47" s="26">
        <v>0</v>
      </c>
      <c r="AA47" s="26">
        <v>0</v>
      </c>
      <c r="AB47" s="26"/>
      <c r="AC47" s="26">
        <v>10500</v>
      </c>
      <c r="AD47" s="26"/>
      <c r="AE47" s="26"/>
      <c r="AF47" s="26">
        <v>0</v>
      </c>
      <c r="AG47" s="26"/>
      <c r="AH47" s="26">
        <f t="shared" si="59"/>
        <v>0</v>
      </c>
      <c r="AI47" s="26">
        <v>0</v>
      </c>
      <c r="AJ47" s="26"/>
      <c r="AK47" s="26">
        <f t="shared" si="60"/>
        <v>0</v>
      </c>
      <c r="AL47" s="26">
        <v>0</v>
      </c>
      <c r="AM47" s="26"/>
      <c r="AN47" s="26">
        <f t="shared" si="61"/>
        <v>0</v>
      </c>
      <c r="AO47" s="26">
        <v>0</v>
      </c>
      <c r="AP47" s="26"/>
      <c r="AQ47" s="26">
        <f t="shared" si="62"/>
        <v>0</v>
      </c>
      <c r="AR47" s="26">
        <f t="shared" si="63"/>
        <v>35406</v>
      </c>
      <c r="AS47" s="26">
        <f t="shared" si="64"/>
        <v>549</v>
      </c>
      <c r="AT47" s="27">
        <f t="shared" si="65"/>
        <v>0</v>
      </c>
      <c r="AV47" t="s">
        <v>7</v>
      </c>
      <c r="AW47" t="s">
        <v>36</v>
      </c>
      <c r="AX47" t="s">
        <v>37</v>
      </c>
      <c r="AY47" t="s">
        <v>43</v>
      </c>
    </row>
    <row r="48" spans="1:51" ht="52.5" x14ac:dyDescent="0.4">
      <c r="A48" s="23"/>
      <c r="B48" s="24" t="s">
        <v>100</v>
      </c>
      <c r="C48" s="24" t="s">
        <v>101</v>
      </c>
      <c r="D48" s="25" t="s">
        <v>102</v>
      </c>
      <c r="E48" s="26">
        <v>6000</v>
      </c>
      <c r="F48" s="26">
        <v>399</v>
      </c>
      <c r="G48" s="26">
        <v>0</v>
      </c>
      <c r="H48" s="26">
        <v>0</v>
      </c>
      <c r="I48" s="26"/>
      <c r="J48" s="26">
        <f t="shared" si="54"/>
        <v>0</v>
      </c>
      <c r="K48" s="26">
        <v>0</v>
      </c>
      <c r="L48" s="26"/>
      <c r="M48" s="26">
        <f t="shared" si="55"/>
        <v>0</v>
      </c>
      <c r="N48" s="26">
        <v>0</v>
      </c>
      <c r="O48" s="26"/>
      <c r="P48" s="26">
        <f t="shared" si="56"/>
        <v>0</v>
      </c>
      <c r="Q48" s="26">
        <v>0</v>
      </c>
      <c r="R48" s="26"/>
      <c r="S48" s="26">
        <f t="shared" si="57"/>
        <v>0</v>
      </c>
      <c r="T48" s="26">
        <v>0</v>
      </c>
      <c r="U48" s="26"/>
      <c r="V48" s="26">
        <f t="shared" si="66"/>
        <v>0</v>
      </c>
      <c r="W48" s="26">
        <v>0</v>
      </c>
      <c r="X48" s="26"/>
      <c r="Y48" s="26">
        <f t="shared" si="58"/>
        <v>0</v>
      </c>
      <c r="Z48" s="26">
        <v>0</v>
      </c>
      <c r="AA48" s="26"/>
      <c r="AB48" s="26">
        <f t="shared" si="68"/>
        <v>0</v>
      </c>
      <c r="AC48" s="26">
        <v>0</v>
      </c>
      <c r="AD48" s="26"/>
      <c r="AE48" s="26">
        <f t="shared" si="67"/>
        <v>0</v>
      </c>
      <c r="AF48" s="26">
        <v>0</v>
      </c>
      <c r="AG48" s="26"/>
      <c r="AH48" s="26">
        <f t="shared" si="59"/>
        <v>0</v>
      </c>
      <c r="AI48" s="26">
        <v>0</v>
      </c>
      <c r="AJ48" s="26"/>
      <c r="AK48" s="26">
        <f t="shared" si="60"/>
        <v>0</v>
      </c>
      <c r="AL48" s="26">
        <v>0</v>
      </c>
      <c r="AM48" s="26"/>
      <c r="AN48" s="26">
        <f t="shared" si="61"/>
        <v>0</v>
      </c>
      <c r="AO48" s="26">
        <v>0</v>
      </c>
      <c r="AP48" s="26"/>
      <c r="AQ48" s="26">
        <f t="shared" si="62"/>
        <v>0</v>
      </c>
      <c r="AR48" s="26">
        <f t="shared" si="63"/>
        <v>6000</v>
      </c>
      <c r="AS48" s="26">
        <f t="shared" si="64"/>
        <v>399</v>
      </c>
      <c r="AT48" s="27">
        <f t="shared" si="65"/>
        <v>0</v>
      </c>
      <c r="AV48" t="s">
        <v>7</v>
      </c>
      <c r="AW48" t="s">
        <v>36</v>
      </c>
      <c r="AX48" t="s">
        <v>37</v>
      </c>
      <c r="AY48" t="s">
        <v>43</v>
      </c>
    </row>
    <row r="49" spans="1:51" ht="26.25" x14ac:dyDescent="0.4">
      <c r="A49" s="23"/>
      <c r="B49" s="24" t="s">
        <v>103</v>
      </c>
      <c r="C49" s="24" t="s">
        <v>104</v>
      </c>
      <c r="D49" s="25" t="s">
        <v>105</v>
      </c>
      <c r="E49" s="26">
        <v>18187</v>
      </c>
      <c r="F49" s="26">
        <v>7935.71</v>
      </c>
      <c r="G49" s="26">
        <v>0</v>
      </c>
      <c r="H49" s="26">
        <v>0</v>
      </c>
      <c r="I49" s="26"/>
      <c r="J49" s="26">
        <f t="shared" si="54"/>
        <v>0</v>
      </c>
      <c r="K49" s="26">
        <v>0</v>
      </c>
      <c r="L49" s="26"/>
      <c r="M49" s="26">
        <f t="shared" si="55"/>
        <v>0</v>
      </c>
      <c r="N49" s="26">
        <v>0</v>
      </c>
      <c r="O49" s="26"/>
      <c r="P49" s="26">
        <f t="shared" si="56"/>
        <v>0</v>
      </c>
      <c r="Q49" s="26">
        <v>0</v>
      </c>
      <c r="R49" s="26"/>
      <c r="S49" s="26">
        <f t="shared" si="57"/>
        <v>0</v>
      </c>
      <c r="T49" s="26">
        <v>0</v>
      </c>
      <c r="U49" s="26"/>
      <c r="V49" s="26"/>
      <c r="W49" s="26">
        <v>0</v>
      </c>
      <c r="X49" s="26"/>
      <c r="Y49" s="26">
        <f t="shared" si="58"/>
        <v>0</v>
      </c>
      <c r="Z49" s="26">
        <v>0</v>
      </c>
      <c r="AA49" s="26"/>
      <c r="AB49" s="26">
        <f t="shared" si="68"/>
        <v>0</v>
      </c>
      <c r="AC49" s="26">
        <v>0</v>
      </c>
      <c r="AD49" s="26"/>
      <c r="AE49" s="26">
        <f t="shared" si="67"/>
        <v>0</v>
      </c>
      <c r="AF49" s="26">
        <v>0</v>
      </c>
      <c r="AG49" s="26"/>
      <c r="AH49" s="26">
        <f t="shared" si="59"/>
        <v>0</v>
      </c>
      <c r="AI49" s="26">
        <v>0</v>
      </c>
      <c r="AJ49" s="26"/>
      <c r="AK49" s="26">
        <f t="shared" si="60"/>
        <v>0</v>
      </c>
      <c r="AL49" s="26">
        <v>0</v>
      </c>
      <c r="AM49" s="26"/>
      <c r="AN49" s="26">
        <f t="shared" si="61"/>
        <v>0</v>
      </c>
      <c r="AO49" s="26">
        <v>0</v>
      </c>
      <c r="AP49" s="26"/>
      <c r="AQ49" s="26">
        <f t="shared" si="62"/>
        <v>0</v>
      </c>
      <c r="AR49" s="26">
        <f t="shared" si="63"/>
        <v>18187</v>
      </c>
      <c r="AS49" s="26">
        <f t="shared" si="64"/>
        <v>7935.71</v>
      </c>
      <c r="AT49" s="27">
        <f t="shared" si="65"/>
        <v>0</v>
      </c>
      <c r="AV49" t="s">
        <v>7</v>
      </c>
      <c r="AW49" t="s">
        <v>36</v>
      </c>
      <c r="AX49" t="s">
        <v>37</v>
      </c>
      <c r="AY49" t="s">
        <v>43</v>
      </c>
    </row>
    <row r="50" spans="1:51" ht="26.25" x14ac:dyDescent="0.4">
      <c r="A50" s="23"/>
      <c r="B50" s="24" t="s">
        <v>106</v>
      </c>
      <c r="C50" s="24" t="s">
        <v>107</v>
      </c>
      <c r="D50" s="25" t="s">
        <v>108</v>
      </c>
      <c r="E50" s="26">
        <v>4511</v>
      </c>
      <c r="F50" s="26">
        <v>2187.62</v>
      </c>
      <c r="G50" s="26">
        <v>0</v>
      </c>
      <c r="H50" s="26">
        <v>0</v>
      </c>
      <c r="I50" s="26"/>
      <c r="J50" s="26">
        <f t="shared" si="54"/>
        <v>0</v>
      </c>
      <c r="K50" s="26">
        <v>0</v>
      </c>
      <c r="L50" s="26"/>
      <c r="M50" s="26">
        <f t="shared" si="55"/>
        <v>0</v>
      </c>
      <c r="N50" s="26">
        <v>0</v>
      </c>
      <c r="O50" s="26"/>
      <c r="P50" s="26">
        <f t="shared" si="56"/>
        <v>0</v>
      </c>
      <c r="Q50" s="26">
        <v>0</v>
      </c>
      <c r="R50" s="26"/>
      <c r="S50" s="26">
        <f t="shared" si="57"/>
        <v>0</v>
      </c>
      <c r="T50" s="26">
        <v>0</v>
      </c>
      <c r="U50" s="26"/>
      <c r="V50" s="26">
        <f t="shared" si="66"/>
        <v>0</v>
      </c>
      <c r="W50" s="26">
        <v>0</v>
      </c>
      <c r="X50" s="26"/>
      <c r="Y50" s="26">
        <f t="shared" si="58"/>
        <v>0</v>
      </c>
      <c r="Z50" s="26">
        <v>0</v>
      </c>
      <c r="AA50" s="26"/>
      <c r="AB50" s="26">
        <f t="shared" si="68"/>
        <v>0</v>
      </c>
      <c r="AC50" s="26">
        <v>0</v>
      </c>
      <c r="AD50" s="26"/>
      <c r="AE50" s="26">
        <f t="shared" si="67"/>
        <v>0</v>
      </c>
      <c r="AF50" s="26">
        <v>0</v>
      </c>
      <c r="AG50" s="26"/>
      <c r="AH50" s="26">
        <f t="shared" si="59"/>
        <v>0</v>
      </c>
      <c r="AI50" s="26">
        <v>0</v>
      </c>
      <c r="AJ50" s="26"/>
      <c r="AK50" s="26">
        <f t="shared" si="60"/>
        <v>0</v>
      </c>
      <c r="AL50" s="26">
        <v>0</v>
      </c>
      <c r="AM50" s="26"/>
      <c r="AN50" s="26">
        <f t="shared" si="61"/>
        <v>0</v>
      </c>
      <c r="AO50" s="26">
        <v>0</v>
      </c>
      <c r="AP50" s="26"/>
      <c r="AQ50" s="26">
        <f t="shared" si="62"/>
        <v>0</v>
      </c>
      <c r="AR50" s="26">
        <f t="shared" si="63"/>
        <v>4511</v>
      </c>
      <c r="AS50" s="26">
        <f t="shared" si="64"/>
        <v>2187.62</v>
      </c>
      <c r="AT50" s="27">
        <f t="shared" si="65"/>
        <v>0</v>
      </c>
      <c r="AV50" t="s">
        <v>7</v>
      </c>
      <c r="AW50" t="s">
        <v>36</v>
      </c>
      <c r="AX50" t="s">
        <v>37</v>
      </c>
      <c r="AY50" t="s">
        <v>43</v>
      </c>
    </row>
    <row r="51" spans="1:51" ht="26.25" x14ac:dyDescent="0.4">
      <c r="A51" s="23"/>
      <c r="B51" s="24" t="s">
        <v>109</v>
      </c>
      <c r="C51" s="24" t="s">
        <v>110</v>
      </c>
      <c r="D51" s="25" t="s">
        <v>111</v>
      </c>
      <c r="E51" s="26">
        <v>2000</v>
      </c>
      <c r="F51" s="26">
        <v>819.3</v>
      </c>
      <c r="G51" s="26">
        <v>0</v>
      </c>
      <c r="H51" s="26">
        <v>0</v>
      </c>
      <c r="I51" s="26"/>
      <c r="J51" s="26">
        <f t="shared" si="54"/>
        <v>0</v>
      </c>
      <c r="K51" s="26">
        <v>100</v>
      </c>
      <c r="L51" s="26">
        <v>0</v>
      </c>
      <c r="M51" s="26">
        <v>0</v>
      </c>
      <c r="N51" s="26">
        <v>0</v>
      </c>
      <c r="O51" s="26"/>
      <c r="P51" s="26">
        <f t="shared" si="56"/>
        <v>0</v>
      </c>
      <c r="Q51" s="26">
        <v>0</v>
      </c>
      <c r="R51" s="26"/>
      <c r="S51" s="26">
        <f t="shared" si="57"/>
        <v>0</v>
      </c>
      <c r="T51" s="26">
        <v>350</v>
      </c>
      <c r="U51" s="26">
        <v>223.6</v>
      </c>
      <c r="V51" s="26"/>
      <c r="W51" s="26">
        <v>0</v>
      </c>
      <c r="X51" s="26"/>
      <c r="Y51" s="26">
        <f t="shared" si="58"/>
        <v>0</v>
      </c>
      <c r="Z51" s="26">
        <v>0</v>
      </c>
      <c r="AA51" s="26"/>
      <c r="AB51" s="26">
        <f t="shared" si="68"/>
        <v>0</v>
      </c>
      <c r="AC51" s="26">
        <v>0</v>
      </c>
      <c r="AD51" s="26"/>
      <c r="AE51" s="26">
        <f t="shared" si="67"/>
        <v>0</v>
      </c>
      <c r="AF51" s="26">
        <v>0</v>
      </c>
      <c r="AG51" s="26"/>
      <c r="AH51" s="26">
        <f t="shared" si="59"/>
        <v>0</v>
      </c>
      <c r="AI51" s="26">
        <v>0</v>
      </c>
      <c r="AJ51" s="26"/>
      <c r="AK51" s="26">
        <f t="shared" si="60"/>
        <v>0</v>
      </c>
      <c r="AL51" s="26">
        <v>0</v>
      </c>
      <c r="AM51" s="26"/>
      <c r="AN51" s="26">
        <f t="shared" si="61"/>
        <v>0</v>
      </c>
      <c r="AO51" s="26">
        <v>0</v>
      </c>
      <c r="AP51" s="26"/>
      <c r="AQ51" s="26">
        <f t="shared" si="62"/>
        <v>0</v>
      </c>
      <c r="AR51" s="26">
        <f t="shared" si="63"/>
        <v>2450</v>
      </c>
      <c r="AS51" s="26">
        <f t="shared" si="64"/>
        <v>1042.8999999999999</v>
      </c>
      <c r="AT51" s="27">
        <f t="shared" si="65"/>
        <v>0</v>
      </c>
      <c r="AV51" t="s">
        <v>7</v>
      </c>
      <c r="AW51" t="s">
        <v>36</v>
      </c>
      <c r="AX51" t="s">
        <v>37</v>
      </c>
      <c r="AY51" t="s">
        <v>43</v>
      </c>
    </row>
    <row r="52" spans="1:51" ht="52.5" x14ac:dyDescent="0.4">
      <c r="A52" s="23"/>
      <c r="B52" s="24" t="s">
        <v>112</v>
      </c>
      <c r="C52" s="24" t="s">
        <v>113</v>
      </c>
      <c r="D52" s="25" t="s">
        <v>114</v>
      </c>
      <c r="E52" s="26">
        <v>1200</v>
      </c>
      <c r="F52" s="26">
        <v>0</v>
      </c>
      <c r="G52" s="26">
        <v>0</v>
      </c>
      <c r="H52" s="26">
        <v>0</v>
      </c>
      <c r="I52" s="26"/>
      <c r="J52" s="26">
        <f t="shared" si="54"/>
        <v>0</v>
      </c>
      <c r="K52" s="26">
        <v>0</v>
      </c>
      <c r="L52" s="26"/>
      <c r="M52" s="26">
        <f t="shared" si="55"/>
        <v>0</v>
      </c>
      <c r="N52" s="26">
        <v>0</v>
      </c>
      <c r="O52" s="26"/>
      <c r="P52" s="26">
        <f t="shared" si="56"/>
        <v>0</v>
      </c>
      <c r="Q52" s="26">
        <v>0</v>
      </c>
      <c r="R52" s="26"/>
      <c r="S52" s="26">
        <f t="shared" si="57"/>
        <v>0</v>
      </c>
      <c r="T52" s="26">
        <v>0</v>
      </c>
      <c r="U52" s="26"/>
      <c r="V52" s="26">
        <f t="shared" si="66"/>
        <v>0</v>
      </c>
      <c r="W52" s="26">
        <v>0</v>
      </c>
      <c r="X52" s="26"/>
      <c r="Y52" s="26">
        <f t="shared" si="58"/>
        <v>0</v>
      </c>
      <c r="Z52" s="26">
        <v>20000</v>
      </c>
      <c r="AA52" s="26">
        <v>4400</v>
      </c>
      <c r="AB52" s="26"/>
      <c r="AC52" s="26">
        <v>0</v>
      </c>
      <c r="AD52" s="26"/>
      <c r="AE52" s="26">
        <f t="shared" si="67"/>
        <v>0</v>
      </c>
      <c r="AF52" s="26">
        <v>0</v>
      </c>
      <c r="AG52" s="26"/>
      <c r="AH52" s="26">
        <f t="shared" si="59"/>
        <v>0</v>
      </c>
      <c r="AI52" s="26">
        <v>0</v>
      </c>
      <c r="AJ52" s="26"/>
      <c r="AK52" s="26">
        <f t="shared" si="60"/>
        <v>0</v>
      </c>
      <c r="AL52" s="26">
        <v>0</v>
      </c>
      <c r="AM52" s="26"/>
      <c r="AN52" s="26">
        <f t="shared" si="61"/>
        <v>0</v>
      </c>
      <c r="AO52" s="26">
        <v>0</v>
      </c>
      <c r="AP52" s="26"/>
      <c r="AQ52" s="26">
        <f t="shared" si="62"/>
        <v>0</v>
      </c>
      <c r="AR52" s="26">
        <f t="shared" si="63"/>
        <v>21200</v>
      </c>
      <c r="AS52" s="26">
        <f t="shared" si="64"/>
        <v>4400</v>
      </c>
      <c r="AT52" s="27">
        <f t="shared" si="65"/>
        <v>0</v>
      </c>
      <c r="AV52" t="s">
        <v>7</v>
      </c>
      <c r="AW52" t="s">
        <v>36</v>
      </c>
      <c r="AX52" t="s">
        <v>37</v>
      </c>
      <c r="AY52" t="s">
        <v>43</v>
      </c>
    </row>
    <row r="53" spans="1:51" ht="26.25" x14ac:dyDescent="0.4">
      <c r="A53" s="23"/>
      <c r="B53" s="24" t="s">
        <v>115</v>
      </c>
      <c r="C53" s="24" t="s">
        <v>116</v>
      </c>
      <c r="D53" s="25" t="s">
        <v>117</v>
      </c>
      <c r="E53" s="26">
        <v>5500</v>
      </c>
      <c r="F53" s="26">
        <v>2655.7</v>
      </c>
      <c r="G53" s="26">
        <v>0</v>
      </c>
      <c r="H53" s="26">
        <v>0</v>
      </c>
      <c r="I53" s="26"/>
      <c r="J53" s="26">
        <f t="shared" si="54"/>
        <v>0</v>
      </c>
      <c r="K53" s="26">
        <v>0</v>
      </c>
      <c r="L53" s="26"/>
      <c r="M53" s="26">
        <f t="shared" si="55"/>
        <v>0</v>
      </c>
      <c r="N53" s="26">
        <v>0</v>
      </c>
      <c r="O53" s="26"/>
      <c r="P53" s="26">
        <f t="shared" si="56"/>
        <v>0</v>
      </c>
      <c r="Q53" s="26">
        <v>0</v>
      </c>
      <c r="R53" s="26"/>
      <c r="S53" s="26">
        <f t="shared" si="57"/>
        <v>0</v>
      </c>
      <c r="T53" s="26">
        <v>0</v>
      </c>
      <c r="U53" s="26"/>
      <c r="V53" s="26">
        <f t="shared" si="66"/>
        <v>0</v>
      </c>
      <c r="W53" s="26">
        <v>0</v>
      </c>
      <c r="X53" s="26"/>
      <c r="Y53" s="26">
        <f t="shared" si="58"/>
        <v>0</v>
      </c>
      <c r="Z53" s="26">
        <v>0</v>
      </c>
      <c r="AA53" s="26"/>
      <c r="AB53" s="26">
        <f t="shared" si="68"/>
        <v>0</v>
      </c>
      <c r="AC53" s="26">
        <v>0</v>
      </c>
      <c r="AD53" s="26"/>
      <c r="AE53" s="26">
        <f t="shared" si="67"/>
        <v>0</v>
      </c>
      <c r="AF53" s="26">
        <v>0</v>
      </c>
      <c r="AG53" s="26"/>
      <c r="AH53" s="26">
        <f t="shared" si="59"/>
        <v>0</v>
      </c>
      <c r="AI53" s="26">
        <v>0</v>
      </c>
      <c r="AJ53" s="26"/>
      <c r="AK53" s="26">
        <f t="shared" si="60"/>
        <v>0</v>
      </c>
      <c r="AL53" s="26">
        <v>0</v>
      </c>
      <c r="AM53" s="26"/>
      <c r="AN53" s="26">
        <f t="shared" si="61"/>
        <v>0</v>
      </c>
      <c r="AO53" s="26">
        <v>0</v>
      </c>
      <c r="AP53" s="26"/>
      <c r="AQ53" s="26">
        <f t="shared" si="62"/>
        <v>0</v>
      </c>
      <c r="AR53" s="26">
        <f t="shared" si="63"/>
        <v>5500</v>
      </c>
      <c r="AS53" s="26">
        <f t="shared" si="64"/>
        <v>2655.7</v>
      </c>
      <c r="AT53" s="27">
        <f t="shared" si="65"/>
        <v>0</v>
      </c>
      <c r="AV53" t="s">
        <v>7</v>
      </c>
      <c r="AW53" t="s">
        <v>36</v>
      </c>
      <c r="AX53" t="s">
        <v>37</v>
      </c>
      <c r="AY53" t="s">
        <v>43</v>
      </c>
    </row>
    <row r="54" spans="1:51" ht="52.5" x14ac:dyDescent="0.4">
      <c r="A54" s="23"/>
      <c r="B54" s="24" t="s">
        <v>118</v>
      </c>
      <c r="C54" s="24" t="s">
        <v>119</v>
      </c>
      <c r="D54" s="25" t="s">
        <v>120</v>
      </c>
      <c r="E54" s="26">
        <v>500</v>
      </c>
      <c r="F54" s="26">
        <v>0</v>
      </c>
      <c r="G54" s="26">
        <v>0</v>
      </c>
      <c r="H54" s="26">
        <v>0</v>
      </c>
      <c r="I54" s="26"/>
      <c r="J54" s="26">
        <f t="shared" si="54"/>
        <v>0</v>
      </c>
      <c r="K54" s="26">
        <v>0</v>
      </c>
      <c r="L54" s="26"/>
      <c r="M54" s="26">
        <f t="shared" si="55"/>
        <v>0</v>
      </c>
      <c r="N54" s="26">
        <v>0</v>
      </c>
      <c r="O54" s="26"/>
      <c r="P54" s="26">
        <f t="shared" si="56"/>
        <v>0</v>
      </c>
      <c r="Q54" s="26">
        <v>0</v>
      </c>
      <c r="R54" s="26"/>
      <c r="S54" s="26">
        <f t="shared" si="57"/>
        <v>0</v>
      </c>
      <c r="T54" s="26">
        <v>0</v>
      </c>
      <c r="U54" s="26"/>
      <c r="V54" s="26">
        <f t="shared" si="66"/>
        <v>0</v>
      </c>
      <c r="W54" s="26">
        <v>0</v>
      </c>
      <c r="X54" s="26"/>
      <c r="Y54" s="26">
        <f t="shared" si="58"/>
        <v>0</v>
      </c>
      <c r="Z54" s="26">
        <v>0</v>
      </c>
      <c r="AA54" s="26"/>
      <c r="AB54" s="26">
        <f t="shared" si="68"/>
        <v>0</v>
      </c>
      <c r="AC54" s="26">
        <v>0</v>
      </c>
      <c r="AD54" s="26"/>
      <c r="AE54" s="26">
        <f t="shared" si="67"/>
        <v>0</v>
      </c>
      <c r="AF54" s="26">
        <v>0</v>
      </c>
      <c r="AG54" s="26"/>
      <c r="AH54" s="26">
        <f t="shared" si="59"/>
        <v>0</v>
      </c>
      <c r="AI54" s="26">
        <v>0</v>
      </c>
      <c r="AJ54" s="26"/>
      <c r="AK54" s="26">
        <f t="shared" si="60"/>
        <v>0</v>
      </c>
      <c r="AL54" s="26">
        <v>0</v>
      </c>
      <c r="AM54" s="26"/>
      <c r="AN54" s="26">
        <f t="shared" si="61"/>
        <v>0</v>
      </c>
      <c r="AO54" s="26">
        <v>0</v>
      </c>
      <c r="AP54" s="26"/>
      <c r="AQ54" s="26">
        <f t="shared" si="62"/>
        <v>0</v>
      </c>
      <c r="AR54" s="26">
        <f t="shared" si="63"/>
        <v>500</v>
      </c>
      <c r="AS54" s="26">
        <f t="shared" si="64"/>
        <v>0</v>
      </c>
      <c r="AT54" s="27">
        <f t="shared" si="65"/>
        <v>0</v>
      </c>
      <c r="AV54" t="s">
        <v>7</v>
      </c>
      <c r="AW54" t="s">
        <v>36</v>
      </c>
      <c r="AX54" t="s">
        <v>37</v>
      </c>
      <c r="AY54" t="s">
        <v>43</v>
      </c>
    </row>
    <row r="55" spans="1:51" ht="26.25" x14ac:dyDescent="0.4">
      <c r="A55" s="23"/>
      <c r="B55" s="24" t="s">
        <v>121</v>
      </c>
      <c r="C55" s="24" t="s">
        <v>122</v>
      </c>
      <c r="D55" s="25" t="s">
        <v>123</v>
      </c>
      <c r="E55" s="26">
        <v>25000</v>
      </c>
      <c r="F55" s="26">
        <v>10968.94</v>
      </c>
      <c r="G55" s="26">
        <v>0</v>
      </c>
      <c r="H55" s="26">
        <v>0</v>
      </c>
      <c r="I55" s="26"/>
      <c r="J55" s="26">
        <f t="shared" si="54"/>
        <v>0</v>
      </c>
      <c r="K55" s="26">
        <v>0</v>
      </c>
      <c r="L55" s="26"/>
      <c r="M55" s="26">
        <f t="shared" si="55"/>
        <v>0</v>
      </c>
      <c r="N55" s="26">
        <v>0</v>
      </c>
      <c r="O55" s="26"/>
      <c r="P55" s="26">
        <f t="shared" si="56"/>
        <v>0</v>
      </c>
      <c r="Q55" s="26">
        <v>0</v>
      </c>
      <c r="R55" s="26"/>
      <c r="S55" s="26">
        <f t="shared" si="57"/>
        <v>0</v>
      </c>
      <c r="T55" s="26">
        <v>3000</v>
      </c>
      <c r="U55" s="26">
        <v>1169.97</v>
      </c>
      <c r="V55" s="26"/>
      <c r="W55" s="26">
        <v>0</v>
      </c>
      <c r="X55" s="26"/>
      <c r="Y55" s="26">
        <f t="shared" si="58"/>
        <v>0</v>
      </c>
      <c r="Z55" s="26">
        <v>0</v>
      </c>
      <c r="AA55" s="26"/>
      <c r="AB55" s="26">
        <f t="shared" si="68"/>
        <v>0</v>
      </c>
      <c r="AC55" s="26">
        <v>0</v>
      </c>
      <c r="AD55" s="26"/>
      <c r="AE55" s="26">
        <f t="shared" si="67"/>
        <v>0</v>
      </c>
      <c r="AF55" s="26">
        <v>0</v>
      </c>
      <c r="AG55" s="26"/>
      <c r="AH55" s="26">
        <f t="shared" si="59"/>
        <v>0</v>
      </c>
      <c r="AI55" s="26">
        <v>0</v>
      </c>
      <c r="AJ55" s="26"/>
      <c r="AK55" s="26">
        <f t="shared" si="60"/>
        <v>0</v>
      </c>
      <c r="AL55" s="26">
        <v>0</v>
      </c>
      <c r="AM55" s="26"/>
      <c r="AN55" s="26">
        <f t="shared" si="61"/>
        <v>0</v>
      </c>
      <c r="AO55" s="26">
        <v>0</v>
      </c>
      <c r="AP55" s="26"/>
      <c r="AQ55" s="26">
        <f t="shared" si="62"/>
        <v>0</v>
      </c>
      <c r="AR55" s="26">
        <f t="shared" si="63"/>
        <v>28000</v>
      </c>
      <c r="AS55" s="26">
        <f t="shared" si="64"/>
        <v>12138.91</v>
      </c>
      <c r="AT55" s="27">
        <f t="shared" si="65"/>
        <v>0</v>
      </c>
      <c r="AV55" t="s">
        <v>7</v>
      </c>
      <c r="AW55" t="s">
        <v>36</v>
      </c>
      <c r="AX55" t="s">
        <v>37</v>
      </c>
      <c r="AY55" t="s">
        <v>43</v>
      </c>
    </row>
    <row r="56" spans="1:51" ht="26.25" x14ac:dyDescent="0.4">
      <c r="A56" s="23"/>
      <c r="B56" s="24" t="s">
        <v>124</v>
      </c>
      <c r="C56" s="24" t="s">
        <v>125</v>
      </c>
      <c r="D56" s="25" t="s">
        <v>126</v>
      </c>
      <c r="E56" s="26">
        <v>8000</v>
      </c>
      <c r="F56" s="26">
        <v>3031.22</v>
      </c>
      <c r="G56" s="26">
        <v>0</v>
      </c>
      <c r="H56" s="26">
        <v>0</v>
      </c>
      <c r="I56" s="26"/>
      <c r="J56" s="26">
        <f t="shared" si="54"/>
        <v>0</v>
      </c>
      <c r="K56" s="26">
        <v>0</v>
      </c>
      <c r="L56" s="26"/>
      <c r="M56" s="26">
        <f t="shared" si="55"/>
        <v>0</v>
      </c>
      <c r="N56" s="26">
        <v>0</v>
      </c>
      <c r="O56" s="26"/>
      <c r="P56" s="26">
        <f t="shared" si="56"/>
        <v>0</v>
      </c>
      <c r="Q56" s="26">
        <v>0</v>
      </c>
      <c r="R56" s="26"/>
      <c r="S56" s="26">
        <f t="shared" si="57"/>
        <v>0</v>
      </c>
      <c r="T56" s="26">
        <v>0</v>
      </c>
      <c r="U56" s="26"/>
      <c r="V56" s="26">
        <f t="shared" si="66"/>
        <v>0</v>
      </c>
      <c r="W56" s="26">
        <v>0</v>
      </c>
      <c r="X56" s="26"/>
      <c r="Y56" s="26">
        <f t="shared" si="58"/>
        <v>0</v>
      </c>
      <c r="Z56" s="26">
        <v>0</v>
      </c>
      <c r="AA56" s="26"/>
      <c r="AB56" s="26">
        <f t="shared" si="68"/>
        <v>0</v>
      </c>
      <c r="AC56" s="26">
        <v>0</v>
      </c>
      <c r="AD56" s="26"/>
      <c r="AE56" s="26">
        <f t="shared" si="67"/>
        <v>0</v>
      </c>
      <c r="AF56" s="26">
        <v>0</v>
      </c>
      <c r="AG56" s="26"/>
      <c r="AH56" s="26">
        <f t="shared" si="59"/>
        <v>0</v>
      </c>
      <c r="AI56" s="26">
        <v>0</v>
      </c>
      <c r="AJ56" s="26"/>
      <c r="AK56" s="26">
        <f t="shared" si="60"/>
        <v>0</v>
      </c>
      <c r="AL56" s="26">
        <v>0</v>
      </c>
      <c r="AM56" s="26"/>
      <c r="AN56" s="26">
        <f t="shared" si="61"/>
        <v>0</v>
      </c>
      <c r="AO56" s="26">
        <v>0</v>
      </c>
      <c r="AP56" s="26"/>
      <c r="AQ56" s="26">
        <f t="shared" si="62"/>
        <v>0</v>
      </c>
      <c r="AR56" s="26">
        <f t="shared" si="63"/>
        <v>8000</v>
      </c>
      <c r="AS56" s="26">
        <f t="shared" si="64"/>
        <v>3031.22</v>
      </c>
      <c r="AT56" s="27">
        <f t="shared" si="65"/>
        <v>0</v>
      </c>
      <c r="AV56" t="s">
        <v>7</v>
      </c>
      <c r="AW56" t="s">
        <v>36</v>
      </c>
      <c r="AX56" t="s">
        <v>37</v>
      </c>
      <c r="AY56" t="s">
        <v>43</v>
      </c>
    </row>
    <row r="57" spans="1:51" ht="26.25" x14ac:dyDescent="0.4">
      <c r="A57" s="23"/>
      <c r="B57" s="24" t="s">
        <v>127</v>
      </c>
      <c r="C57" s="24" t="s">
        <v>128</v>
      </c>
      <c r="D57" s="25" t="s">
        <v>129</v>
      </c>
      <c r="E57" s="26">
        <v>2000</v>
      </c>
      <c r="F57" s="26">
        <v>625</v>
      </c>
      <c r="G57" s="26">
        <v>0</v>
      </c>
      <c r="H57" s="26">
        <v>0</v>
      </c>
      <c r="I57" s="26"/>
      <c r="J57" s="26">
        <f t="shared" si="54"/>
        <v>0</v>
      </c>
      <c r="K57" s="26">
        <v>0</v>
      </c>
      <c r="L57" s="26"/>
      <c r="M57" s="26">
        <f t="shared" si="55"/>
        <v>0</v>
      </c>
      <c r="N57" s="26">
        <v>0</v>
      </c>
      <c r="O57" s="26"/>
      <c r="P57" s="26">
        <f t="shared" si="56"/>
        <v>0</v>
      </c>
      <c r="Q57" s="26">
        <v>0</v>
      </c>
      <c r="R57" s="26"/>
      <c r="S57" s="26">
        <f t="shared" si="57"/>
        <v>0</v>
      </c>
      <c r="T57" s="26">
        <v>0</v>
      </c>
      <c r="U57" s="26"/>
      <c r="V57" s="26">
        <f t="shared" si="66"/>
        <v>0</v>
      </c>
      <c r="W57" s="26">
        <v>0</v>
      </c>
      <c r="X57" s="26"/>
      <c r="Y57" s="26">
        <f t="shared" si="58"/>
        <v>0</v>
      </c>
      <c r="Z57" s="26">
        <v>0</v>
      </c>
      <c r="AA57" s="26"/>
      <c r="AB57" s="26">
        <f t="shared" si="68"/>
        <v>0</v>
      </c>
      <c r="AC57" s="26">
        <v>0</v>
      </c>
      <c r="AD57" s="26"/>
      <c r="AE57" s="26">
        <f t="shared" si="67"/>
        <v>0</v>
      </c>
      <c r="AF57" s="26">
        <v>0</v>
      </c>
      <c r="AG57" s="26"/>
      <c r="AH57" s="26">
        <f t="shared" si="59"/>
        <v>0</v>
      </c>
      <c r="AI57" s="26">
        <v>0</v>
      </c>
      <c r="AJ57" s="26"/>
      <c r="AK57" s="26">
        <f t="shared" si="60"/>
        <v>0</v>
      </c>
      <c r="AL57" s="26">
        <v>0</v>
      </c>
      <c r="AM57" s="26"/>
      <c r="AN57" s="26">
        <f t="shared" si="61"/>
        <v>0</v>
      </c>
      <c r="AO57" s="26">
        <v>0</v>
      </c>
      <c r="AP57" s="26"/>
      <c r="AQ57" s="26">
        <f t="shared" si="62"/>
        <v>0</v>
      </c>
      <c r="AR57" s="26">
        <f t="shared" si="63"/>
        <v>2000</v>
      </c>
      <c r="AS57" s="26">
        <f t="shared" si="64"/>
        <v>625</v>
      </c>
      <c r="AT57" s="27">
        <f t="shared" si="65"/>
        <v>0</v>
      </c>
      <c r="AV57" t="s">
        <v>7</v>
      </c>
      <c r="AW57" t="s">
        <v>36</v>
      </c>
      <c r="AX57" t="s">
        <v>37</v>
      </c>
      <c r="AY57" t="s">
        <v>43</v>
      </c>
    </row>
    <row r="58" spans="1:51" ht="26.25" x14ac:dyDescent="0.4">
      <c r="A58" s="23"/>
      <c r="B58" s="24" t="s">
        <v>130</v>
      </c>
      <c r="C58" s="24" t="s">
        <v>131</v>
      </c>
      <c r="D58" s="25" t="s">
        <v>132</v>
      </c>
      <c r="E58" s="26">
        <v>1300</v>
      </c>
      <c r="F58" s="26">
        <v>0</v>
      </c>
      <c r="G58" s="26">
        <v>0</v>
      </c>
      <c r="H58" s="26">
        <v>0</v>
      </c>
      <c r="I58" s="26"/>
      <c r="J58" s="26">
        <f t="shared" si="54"/>
        <v>0</v>
      </c>
      <c r="K58" s="26">
        <v>0</v>
      </c>
      <c r="L58" s="26"/>
      <c r="M58" s="26">
        <f t="shared" si="55"/>
        <v>0</v>
      </c>
      <c r="N58" s="26">
        <v>0</v>
      </c>
      <c r="O58" s="26"/>
      <c r="P58" s="26">
        <f t="shared" si="56"/>
        <v>0</v>
      </c>
      <c r="Q58" s="26">
        <v>0</v>
      </c>
      <c r="R58" s="26"/>
      <c r="S58" s="26">
        <f t="shared" si="57"/>
        <v>0</v>
      </c>
      <c r="T58" s="26">
        <v>0</v>
      </c>
      <c r="U58" s="26"/>
      <c r="V58" s="26">
        <f t="shared" si="66"/>
        <v>0</v>
      </c>
      <c r="W58" s="26">
        <v>0</v>
      </c>
      <c r="X58" s="26"/>
      <c r="Y58" s="26">
        <f t="shared" si="58"/>
        <v>0</v>
      </c>
      <c r="Z58" s="26">
        <v>0</v>
      </c>
      <c r="AA58" s="26"/>
      <c r="AB58" s="26">
        <f t="shared" si="68"/>
        <v>0</v>
      </c>
      <c r="AC58" s="26">
        <v>0</v>
      </c>
      <c r="AD58" s="26"/>
      <c r="AE58" s="26">
        <f t="shared" si="67"/>
        <v>0</v>
      </c>
      <c r="AF58" s="26">
        <v>0</v>
      </c>
      <c r="AG58" s="26"/>
      <c r="AH58" s="26">
        <f t="shared" si="59"/>
        <v>0</v>
      </c>
      <c r="AI58" s="26">
        <v>0</v>
      </c>
      <c r="AJ58" s="26"/>
      <c r="AK58" s="26">
        <f t="shared" si="60"/>
        <v>0</v>
      </c>
      <c r="AL58" s="26">
        <v>0</v>
      </c>
      <c r="AM58" s="26"/>
      <c r="AN58" s="26">
        <f t="shared" si="61"/>
        <v>0</v>
      </c>
      <c r="AO58" s="26">
        <v>0</v>
      </c>
      <c r="AP58" s="26"/>
      <c r="AQ58" s="26">
        <f t="shared" si="62"/>
        <v>0</v>
      </c>
      <c r="AR58" s="26">
        <f t="shared" si="63"/>
        <v>1300</v>
      </c>
      <c r="AS58" s="26">
        <f t="shared" si="64"/>
        <v>0</v>
      </c>
      <c r="AT58" s="27">
        <f t="shared" si="65"/>
        <v>0</v>
      </c>
      <c r="AV58" t="s">
        <v>7</v>
      </c>
      <c r="AW58" t="s">
        <v>36</v>
      </c>
      <c r="AX58" t="s">
        <v>37</v>
      </c>
      <c r="AY58" t="s">
        <v>43</v>
      </c>
    </row>
    <row r="59" spans="1:51" ht="26.25" x14ac:dyDescent="0.4">
      <c r="A59" s="23"/>
      <c r="B59" s="24" t="s">
        <v>133</v>
      </c>
      <c r="C59" s="24" t="s">
        <v>134</v>
      </c>
      <c r="D59" s="25" t="s">
        <v>135</v>
      </c>
      <c r="E59" s="26">
        <v>34781</v>
      </c>
      <c r="F59" s="26">
        <v>17253.72</v>
      </c>
      <c r="G59" s="26">
        <v>0</v>
      </c>
      <c r="H59" s="26">
        <v>0</v>
      </c>
      <c r="I59" s="26"/>
      <c r="J59" s="26">
        <f t="shared" si="54"/>
        <v>0</v>
      </c>
      <c r="K59" s="26">
        <v>0</v>
      </c>
      <c r="L59" s="26"/>
      <c r="M59" s="26">
        <f t="shared" si="55"/>
        <v>0</v>
      </c>
      <c r="N59" s="26">
        <v>0</v>
      </c>
      <c r="O59" s="26"/>
      <c r="P59" s="26">
        <f t="shared" si="56"/>
        <v>0</v>
      </c>
      <c r="Q59" s="26">
        <v>0</v>
      </c>
      <c r="R59" s="26"/>
      <c r="S59" s="26">
        <f t="shared" si="57"/>
        <v>0</v>
      </c>
      <c r="T59" s="26">
        <v>0</v>
      </c>
      <c r="U59" s="26"/>
      <c r="V59" s="26">
        <f t="shared" si="66"/>
        <v>0</v>
      </c>
      <c r="W59" s="26">
        <v>0</v>
      </c>
      <c r="X59" s="26"/>
      <c r="Y59" s="26">
        <f t="shared" si="58"/>
        <v>0</v>
      </c>
      <c r="Z59" s="26">
        <v>0</v>
      </c>
      <c r="AA59" s="26"/>
      <c r="AB59" s="26">
        <f t="shared" si="68"/>
        <v>0</v>
      </c>
      <c r="AC59" s="26">
        <v>0</v>
      </c>
      <c r="AD59" s="26"/>
      <c r="AE59" s="26">
        <f t="shared" si="67"/>
        <v>0</v>
      </c>
      <c r="AF59" s="26">
        <v>0</v>
      </c>
      <c r="AG59" s="26"/>
      <c r="AH59" s="26">
        <f t="shared" si="59"/>
        <v>0</v>
      </c>
      <c r="AI59" s="26">
        <v>0</v>
      </c>
      <c r="AJ59" s="26"/>
      <c r="AK59" s="26">
        <f t="shared" si="60"/>
        <v>0</v>
      </c>
      <c r="AL59" s="26">
        <v>0</v>
      </c>
      <c r="AM59" s="26"/>
      <c r="AN59" s="26">
        <f t="shared" si="61"/>
        <v>0</v>
      </c>
      <c r="AO59" s="26">
        <v>0</v>
      </c>
      <c r="AP59" s="26"/>
      <c r="AQ59" s="26">
        <f t="shared" si="62"/>
        <v>0</v>
      </c>
      <c r="AR59" s="26">
        <f t="shared" si="63"/>
        <v>34781</v>
      </c>
      <c r="AS59" s="26">
        <f t="shared" si="64"/>
        <v>17253.72</v>
      </c>
      <c r="AT59" s="27">
        <f t="shared" si="65"/>
        <v>0</v>
      </c>
      <c r="AV59" t="s">
        <v>7</v>
      </c>
      <c r="AW59" t="s">
        <v>36</v>
      </c>
      <c r="AX59" t="s">
        <v>37</v>
      </c>
      <c r="AY59" t="s">
        <v>43</v>
      </c>
    </row>
    <row r="60" spans="1:51" ht="52.5" x14ac:dyDescent="0.4">
      <c r="A60" s="23"/>
      <c r="B60" s="24" t="s">
        <v>136</v>
      </c>
      <c r="C60" s="24" t="s">
        <v>137</v>
      </c>
      <c r="D60" s="25" t="s">
        <v>138</v>
      </c>
      <c r="E60" s="26">
        <v>10119</v>
      </c>
      <c r="F60" s="26">
        <v>430</v>
      </c>
      <c r="G60" s="26">
        <v>0</v>
      </c>
      <c r="H60" s="26">
        <v>0</v>
      </c>
      <c r="I60" s="26"/>
      <c r="J60" s="26">
        <f t="shared" ref="J60:J87" si="69">H60+I60</f>
        <v>0</v>
      </c>
      <c r="K60" s="26">
        <v>0</v>
      </c>
      <c r="L60" s="26"/>
      <c r="M60" s="26">
        <f t="shared" ref="M60:M87" si="70">K60+L60</f>
        <v>0</v>
      </c>
      <c r="N60" s="26">
        <v>0</v>
      </c>
      <c r="O60" s="26"/>
      <c r="P60" s="26">
        <f t="shared" ref="P60:P87" si="71">N60+O60</f>
        <v>0</v>
      </c>
      <c r="Q60" s="26">
        <v>0</v>
      </c>
      <c r="R60" s="26"/>
      <c r="S60" s="26">
        <f t="shared" ref="S60:S87" si="72">Q60+R60</f>
        <v>0</v>
      </c>
      <c r="T60" s="26">
        <v>0</v>
      </c>
      <c r="U60" s="26"/>
      <c r="V60" s="26">
        <f t="shared" ref="V60:V87" si="73">T60+U60</f>
        <v>0</v>
      </c>
      <c r="W60" s="26">
        <v>0</v>
      </c>
      <c r="X60" s="26"/>
      <c r="Y60" s="26">
        <f t="shared" ref="Y60:Y87" si="74">W60+X60</f>
        <v>0</v>
      </c>
      <c r="Z60" s="26">
        <v>0</v>
      </c>
      <c r="AA60" s="26"/>
      <c r="AB60" s="26">
        <f t="shared" ref="AB60:AB87" si="75">Z60+AA60</f>
        <v>0</v>
      </c>
      <c r="AC60" s="26">
        <v>0</v>
      </c>
      <c r="AD60" s="26"/>
      <c r="AE60" s="26">
        <f t="shared" ref="AE60:AE87" si="76">AC60+AD60</f>
        <v>0</v>
      </c>
      <c r="AF60" s="26">
        <v>0</v>
      </c>
      <c r="AG60" s="26"/>
      <c r="AH60" s="26">
        <f t="shared" ref="AH60:AH87" si="77">AF60+AG60</f>
        <v>0</v>
      </c>
      <c r="AI60" s="26">
        <v>0</v>
      </c>
      <c r="AJ60" s="26"/>
      <c r="AK60" s="26">
        <f t="shared" ref="AK60:AK87" si="78">AI60+AJ60</f>
        <v>0</v>
      </c>
      <c r="AL60" s="26">
        <v>0</v>
      </c>
      <c r="AM60" s="26"/>
      <c r="AN60" s="26">
        <f t="shared" ref="AN60:AN87" si="79">AL60+AM60</f>
        <v>0</v>
      </c>
      <c r="AO60" s="26">
        <v>0</v>
      </c>
      <c r="AP60" s="26"/>
      <c r="AQ60" s="26">
        <f t="shared" ref="AQ60:AQ87" si="80">AO60+AP60</f>
        <v>0</v>
      </c>
      <c r="AR60" s="26">
        <f t="shared" ref="AR60:AR87" si="81">E60+H60+K60+N60+Q60+T60+W60+Z60+AC60+AF60+AI60+AL60+AO60</f>
        <v>10119</v>
      </c>
      <c r="AS60" s="26">
        <f t="shared" ref="AS60:AS87" si="82">F60+I60+L60+O60+R60+U60+X60+AA60+AD60+AG60+AJ60+AM60+AP60</f>
        <v>430</v>
      </c>
      <c r="AT60" s="27">
        <f t="shared" ref="AT60:AT87" si="83">G60+J60+M60+P60+S60+V60+Y60+AB60+AE60+AH60+AK60+AN60+AQ60</f>
        <v>0</v>
      </c>
      <c r="AV60" t="s">
        <v>7</v>
      </c>
      <c r="AW60" t="s">
        <v>36</v>
      </c>
      <c r="AX60" t="s">
        <v>37</v>
      </c>
      <c r="AY60" t="s">
        <v>43</v>
      </c>
    </row>
    <row r="61" spans="1:51" ht="26.25" x14ac:dyDescent="0.4">
      <c r="A61" s="23"/>
      <c r="B61" s="24" t="s">
        <v>139</v>
      </c>
      <c r="C61" s="24" t="s">
        <v>140</v>
      </c>
      <c r="D61" s="25" t="s">
        <v>141</v>
      </c>
      <c r="E61" s="26">
        <v>0</v>
      </c>
      <c r="F61" s="26">
        <v>0</v>
      </c>
      <c r="G61" s="26">
        <v>0</v>
      </c>
      <c r="H61" s="26">
        <v>0</v>
      </c>
      <c r="I61" s="26"/>
      <c r="J61" s="26">
        <f t="shared" si="69"/>
        <v>0</v>
      </c>
      <c r="K61" s="26">
        <v>0</v>
      </c>
      <c r="L61" s="26"/>
      <c r="M61" s="26">
        <f t="shared" si="70"/>
        <v>0</v>
      </c>
      <c r="N61" s="26">
        <v>0</v>
      </c>
      <c r="O61" s="26"/>
      <c r="P61" s="26">
        <f t="shared" si="71"/>
        <v>0</v>
      </c>
      <c r="Q61" s="26">
        <v>0</v>
      </c>
      <c r="R61" s="26"/>
      <c r="S61" s="26">
        <f t="shared" si="72"/>
        <v>0</v>
      </c>
      <c r="T61" s="26">
        <v>21500</v>
      </c>
      <c r="U61" s="26">
        <v>7457.05</v>
      </c>
      <c r="V61" s="26">
        <v>0</v>
      </c>
      <c r="W61" s="26">
        <v>0</v>
      </c>
      <c r="X61" s="26"/>
      <c r="Y61" s="26">
        <f t="shared" si="74"/>
        <v>0</v>
      </c>
      <c r="Z61" s="26">
        <v>0</v>
      </c>
      <c r="AA61" s="26"/>
      <c r="AB61" s="26">
        <f t="shared" si="75"/>
        <v>0</v>
      </c>
      <c r="AC61" s="26">
        <v>0</v>
      </c>
      <c r="AD61" s="26"/>
      <c r="AE61" s="26">
        <f t="shared" si="76"/>
        <v>0</v>
      </c>
      <c r="AF61" s="26">
        <v>0</v>
      </c>
      <c r="AG61" s="26"/>
      <c r="AH61" s="26">
        <f t="shared" si="77"/>
        <v>0</v>
      </c>
      <c r="AI61" s="26">
        <v>0</v>
      </c>
      <c r="AJ61" s="26"/>
      <c r="AK61" s="26">
        <f t="shared" si="78"/>
        <v>0</v>
      </c>
      <c r="AL61" s="26">
        <v>0</v>
      </c>
      <c r="AM61" s="26"/>
      <c r="AN61" s="26">
        <f t="shared" si="79"/>
        <v>0</v>
      </c>
      <c r="AO61" s="26">
        <v>0</v>
      </c>
      <c r="AP61" s="26"/>
      <c r="AQ61" s="26">
        <f t="shared" si="80"/>
        <v>0</v>
      </c>
      <c r="AR61" s="26">
        <f t="shared" si="81"/>
        <v>21500</v>
      </c>
      <c r="AS61" s="26">
        <f t="shared" si="82"/>
        <v>7457.05</v>
      </c>
      <c r="AT61" s="27">
        <f t="shared" si="83"/>
        <v>0</v>
      </c>
      <c r="AV61" t="s">
        <v>7</v>
      </c>
      <c r="AW61" t="s">
        <v>36</v>
      </c>
      <c r="AX61" t="s">
        <v>37</v>
      </c>
      <c r="AY61" t="s">
        <v>43</v>
      </c>
    </row>
    <row r="62" spans="1:51" ht="52.5" x14ac:dyDescent="0.4">
      <c r="A62" s="23"/>
      <c r="B62" s="24" t="s">
        <v>142</v>
      </c>
      <c r="C62" s="24" t="s">
        <v>143</v>
      </c>
      <c r="D62" s="25" t="s">
        <v>144</v>
      </c>
      <c r="E62" s="26">
        <v>6000</v>
      </c>
      <c r="F62" s="26">
        <v>0</v>
      </c>
      <c r="G62" s="26">
        <v>0</v>
      </c>
      <c r="H62" s="26">
        <v>0</v>
      </c>
      <c r="I62" s="26"/>
      <c r="J62" s="26">
        <f t="shared" si="69"/>
        <v>0</v>
      </c>
      <c r="K62" s="26">
        <v>0</v>
      </c>
      <c r="L62" s="26"/>
      <c r="M62" s="26">
        <f t="shared" si="70"/>
        <v>0</v>
      </c>
      <c r="N62" s="26">
        <v>0</v>
      </c>
      <c r="O62" s="26"/>
      <c r="P62" s="26">
        <f t="shared" si="71"/>
        <v>0</v>
      </c>
      <c r="Q62" s="26">
        <v>0</v>
      </c>
      <c r="R62" s="26"/>
      <c r="S62" s="26">
        <f t="shared" si="72"/>
        <v>0</v>
      </c>
      <c r="T62" s="26">
        <v>0</v>
      </c>
      <c r="U62" s="26"/>
      <c r="V62" s="26">
        <f t="shared" si="73"/>
        <v>0</v>
      </c>
      <c r="W62" s="26">
        <v>0</v>
      </c>
      <c r="X62" s="26"/>
      <c r="Y62" s="26">
        <f t="shared" si="74"/>
        <v>0</v>
      </c>
      <c r="Z62" s="26">
        <v>0</v>
      </c>
      <c r="AA62" s="26"/>
      <c r="AB62" s="26">
        <f t="shared" si="75"/>
        <v>0</v>
      </c>
      <c r="AC62" s="26">
        <v>0</v>
      </c>
      <c r="AD62" s="26"/>
      <c r="AE62" s="26">
        <f t="shared" si="76"/>
        <v>0</v>
      </c>
      <c r="AF62" s="26">
        <v>0</v>
      </c>
      <c r="AG62" s="26"/>
      <c r="AH62" s="26">
        <f t="shared" si="77"/>
        <v>0</v>
      </c>
      <c r="AI62" s="26">
        <v>0</v>
      </c>
      <c r="AJ62" s="26"/>
      <c r="AK62" s="26">
        <f t="shared" si="78"/>
        <v>0</v>
      </c>
      <c r="AL62" s="26">
        <v>0</v>
      </c>
      <c r="AM62" s="26"/>
      <c r="AN62" s="26">
        <f t="shared" si="79"/>
        <v>0</v>
      </c>
      <c r="AO62" s="26">
        <v>0</v>
      </c>
      <c r="AP62" s="26"/>
      <c r="AQ62" s="26">
        <f t="shared" si="80"/>
        <v>0</v>
      </c>
      <c r="AR62" s="26">
        <f t="shared" si="81"/>
        <v>6000</v>
      </c>
      <c r="AS62" s="26">
        <f t="shared" si="82"/>
        <v>0</v>
      </c>
      <c r="AT62" s="27">
        <f t="shared" si="83"/>
        <v>0</v>
      </c>
      <c r="AV62" t="s">
        <v>7</v>
      </c>
      <c r="AW62" t="s">
        <v>36</v>
      </c>
      <c r="AX62" t="s">
        <v>37</v>
      </c>
      <c r="AY62" t="s">
        <v>43</v>
      </c>
    </row>
    <row r="63" spans="1:51" ht="26.25" x14ac:dyDescent="0.4">
      <c r="A63" s="23"/>
      <c r="B63" s="24" t="s">
        <v>145</v>
      </c>
      <c r="C63" s="24" t="s">
        <v>146</v>
      </c>
      <c r="D63" s="25" t="s">
        <v>147</v>
      </c>
      <c r="E63" s="26">
        <v>500</v>
      </c>
      <c r="F63" s="26">
        <v>0</v>
      </c>
      <c r="G63" s="26">
        <v>0</v>
      </c>
      <c r="H63" s="26">
        <v>0</v>
      </c>
      <c r="I63" s="26"/>
      <c r="J63" s="26">
        <f t="shared" si="69"/>
        <v>0</v>
      </c>
      <c r="K63" s="26">
        <v>0</v>
      </c>
      <c r="L63" s="26"/>
      <c r="M63" s="26">
        <f t="shared" si="70"/>
        <v>0</v>
      </c>
      <c r="N63" s="26">
        <v>0</v>
      </c>
      <c r="O63" s="26"/>
      <c r="P63" s="26">
        <f t="shared" si="71"/>
        <v>0</v>
      </c>
      <c r="Q63" s="26">
        <v>0</v>
      </c>
      <c r="R63" s="26"/>
      <c r="S63" s="26">
        <f t="shared" si="72"/>
        <v>0</v>
      </c>
      <c r="T63" s="26">
        <v>0</v>
      </c>
      <c r="U63" s="26"/>
      <c r="V63" s="26">
        <f t="shared" si="73"/>
        <v>0</v>
      </c>
      <c r="W63" s="26">
        <v>0</v>
      </c>
      <c r="X63" s="26"/>
      <c r="Y63" s="26">
        <f t="shared" si="74"/>
        <v>0</v>
      </c>
      <c r="Z63" s="26">
        <v>0</v>
      </c>
      <c r="AA63" s="26"/>
      <c r="AB63" s="26">
        <f t="shared" si="75"/>
        <v>0</v>
      </c>
      <c r="AC63" s="26">
        <v>0</v>
      </c>
      <c r="AD63" s="26"/>
      <c r="AE63" s="26">
        <f t="shared" si="76"/>
        <v>0</v>
      </c>
      <c r="AF63" s="26">
        <v>0</v>
      </c>
      <c r="AG63" s="26"/>
      <c r="AH63" s="26">
        <f t="shared" si="77"/>
        <v>0</v>
      </c>
      <c r="AI63" s="26">
        <v>0</v>
      </c>
      <c r="AJ63" s="26"/>
      <c r="AK63" s="26">
        <f t="shared" si="78"/>
        <v>0</v>
      </c>
      <c r="AL63" s="26">
        <v>0</v>
      </c>
      <c r="AM63" s="26"/>
      <c r="AN63" s="26">
        <f t="shared" si="79"/>
        <v>0</v>
      </c>
      <c r="AO63" s="26">
        <v>0</v>
      </c>
      <c r="AP63" s="26"/>
      <c r="AQ63" s="26">
        <f t="shared" si="80"/>
        <v>0</v>
      </c>
      <c r="AR63" s="26">
        <f t="shared" si="81"/>
        <v>500</v>
      </c>
      <c r="AS63" s="26">
        <f t="shared" si="82"/>
        <v>0</v>
      </c>
      <c r="AT63" s="27">
        <f t="shared" si="83"/>
        <v>0</v>
      </c>
      <c r="AV63" t="s">
        <v>7</v>
      </c>
      <c r="AW63" t="s">
        <v>36</v>
      </c>
      <c r="AX63" t="s">
        <v>37</v>
      </c>
      <c r="AY63" t="s">
        <v>43</v>
      </c>
    </row>
    <row r="64" spans="1:51" ht="26.25" x14ac:dyDescent="0.4">
      <c r="A64" s="23"/>
      <c r="B64" s="24" t="s">
        <v>148</v>
      </c>
      <c r="C64" s="24" t="s">
        <v>149</v>
      </c>
      <c r="D64" s="25" t="s">
        <v>150</v>
      </c>
      <c r="E64" s="26">
        <v>500</v>
      </c>
      <c r="F64" s="26">
        <v>0</v>
      </c>
      <c r="G64" s="26">
        <v>0</v>
      </c>
      <c r="H64" s="26">
        <v>0</v>
      </c>
      <c r="I64" s="26"/>
      <c r="J64" s="26">
        <f t="shared" si="69"/>
        <v>0</v>
      </c>
      <c r="K64" s="26">
        <v>0</v>
      </c>
      <c r="L64" s="26"/>
      <c r="M64" s="26">
        <f t="shared" si="70"/>
        <v>0</v>
      </c>
      <c r="N64" s="26">
        <v>0</v>
      </c>
      <c r="O64" s="26"/>
      <c r="P64" s="26">
        <f t="shared" si="71"/>
        <v>0</v>
      </c>
      <c r="Q64" s="26">
        <v>0</v>
      </c>
      <c r="R64" s="26"/>
      <c r="S64" s="26">
        <f t="shared" si="72"/>
        <v>0</v>
      </c>
      <c r="T64" s="26">
        <v>0</v>
      </c>
      <c r="U64" s="26"/>
      <c r="V64" s="26">
        <f t="shared" si="73"/>
        <v>0</v>
      </c>
      <c r="W64" s="26">
        <v>0</v>
      </c>
      <c r="X64" s="26"/>
      <c r="Y64" s="26">
        <f t="shared" si="74"/>
        <v>0</v>
      </c>
      <c r="Z64" s="26">
        <v>0</v>
      </c>
      <c r="AA64" s="26"/>
      <c r="AB64" s="26">
        <f t="shared" si="75"/>
        <v>0</v>
      </c>
      <c r="AC64" s="26">
        <v>0</v>
      </c>
      <c r="AD64" s="26"/>
      <c r="AE64" s="26">
        <f t="shared" si="76"/>
        <v>0</v>
      </c>
      <c r="AF64" s="26">
        <v>0</v>
      </c>
      <c r="AG64" s="26"/>
      <c r="AH64" s="26">
        <f t="shared" si="77"/>
        <v>0</v>
      </c>
      <c r="AI64" s="26">
        <v>0</v>
      </c>
      <c r="AJ64" s="26"/>
      <c r="AK64" s="26">
        <f t="shared" si="78"/>
        <v>0</v>
      </c>
      <c r="AL64" s="26">
        <v>0</v>
      </c>
      <c r="AM64" s="26"/>
      <c r="AN64" s="26">
        <f t="shared" si="79"/>
        <v>0</v>
      </c>
      <c r="AO64" s="26">
        <v>0</v>
      </c>
      <c r="AP64" s="26"/>
      <c r="AQ64" s="26">
        <f t="shared" si="80"/>
        <v>0</v>
      </c>
      <c r="AR64" s="26">
        <f t="shared" si="81"/>
        <v>500</v>
      </c>
      <c r="AS64" s="26">
        <f t="shared" si="82"/>
        <v>0</v>
      </c>
      <c r="AT64" s="27">
        <f t="shared" si="83"/>
        <v>0</v>
      </c>
      <c r="AV64" t="s">
        <v>7</v>
      </c>
      <c r="AW64" t="s">
        <v>36</v>
      </c>
      <c r="AX64" t="s">
        <v>37</v>
      </c>
      <c r="AY64" t="s">
        <v>43</v>
      </c>
    </row>
    <row r="65" spans="1:51" ht="52.5" x14ac:dyDescent="0.4">
      <c r="A65" s="23"/>
      <c r="B65" s="24" t="s">
        <v>151</v>
      </c>
      <c r="C65" s="24" t="s">
        <v>152</v>
      </c>
      <c r="D65" s="25" t="s">
        <v>153</v>
      </c>
      <c r="E65" s="26">
        <v>100</v>
      </c>
      <c r="F65" s="26">
        <v>0</v>
      </c>
      <c r="G65" s="26">
        <v>0</v>
      </c>
      <c r="H65" s="26">
        <v>0</v>
      </c>
      <c r="I65" s="26"/>
      <c r="J65" s="26">
        <f t="shared" si="69"/>
        <v>0</v>
      </c>
      <c r="K65" s="26">
        <v>0</v>
      </c>
      <c r="L65" s="26"/>
      <c r="M65" s="26">
        <f t="shared" si="70"/>
        <v>0</v>
      </c>
      <c r="N65" s="26">
        <v>0</v>
      </c>
      <c r="O65" s="26"/>
      <c r="P65" s="26">
        <f t="shared" si="71"/>
        <v>0</v>
      </c>
      <c r="Q65" s="26">
        <v>0</v>
      </c>
      <c r="R65" s="26"/>
      <c r="S65" s="26">
        <f t="shared" si="72"/>
        <v>0</v>
      </c>
      <c r="T65" s="26">
        <v>0</v>
      </c>
      <c r="U65" s="26"/>
      <c r="V65" s="26">
        <f t="shared" si="73"/>
        <v>0</v>
      </c>
      <c r="W65" s="26">
        <v>0</v>
      </c>
      <c r="X65" s="26"/>
      <c r="Y65" s="26">
        <f t="shared" si="74"/>
        <v>0</v>
      </c>
      <c r="Z65" s="26">
        <v>0</v>
      </c>
      <c r="AA65" s="26"/>
      <c r="AB65" s="26">
        <f t="shared" si="75"/>
        <v>0</v>
      </c>
      <c r="AC65" s="26">
        <v>0</v>
      </c>
      <c r="AD65" s="26"/>
      <c r="AE65" s="26">
        <f t="shared" si="76"/>
        <v>0</v>
      </c>
      <c r="AF65" s="26">
        <v>0</v>
      </c>
      <c r="AG65" s="26"/>
      <c r="AH65" s="26">
        <f t="shared" si="77"/>
        <v>0</v>
      </c>
      <c r="AI65" s="26">
        <v>0</v>
      </c>
      <c r="AJ65" s="26"/>
      <c r="AK65" s="26">
        <f t="shared" si="78"/>
        <v>0</v>
      </c>
      <c r="AL65" s="26">
        <v>0</v>
      </c>
      <c r="AM65" s="26"/>
      <c r="AN65" s="26">
        <f t="shared" si="79"/>
        <v>0</v>
      </c>
      <c r="AO65" s="26">
        <v>0</v>
      </c>
      <c r="AP65" s="26"/>
      <c r="AQ65" s="26">
        <f t="shared" si="80"/>
        <v>0</v>
      </c>
      <c r="AR65" s="26">
        <f t="shared" si="81"/>
        <v>100</v>
      </c>
      <c r="AS65" s="26">
        <f t="shared" si="82"/>
        <v>0</v>
      </c>
      <c r="AT65" s="27">
        <f t="shared" si="83"/>
        <v>0</v>
      </c>
      <c r="AV65" t="s">
        <v>7</v>
      </c>
      <c r="AW65" t="s">
        <v>36</v>
      </c>
      <c r="AX65" t="s">
        <v>37</v>
      </c>
      <c r="AY65" t="s">
        <v>43</v>
      </c>
    </row>
    <row r="66" spans="1:51" ht="26.25" x14ac:dyDescent="0.4">
      <c r="A66" s="23"/>
      <c r="B66" s="24" t="s">
        <v>154</v>
      </c>
      <c r="C66" s="24" t="s">
        <v>155</v>
      </c>
      <c r="D66" s="25" t="s">
        <v>156</v>
      </c>
      <c r="E66" s="26">
        <v>11012</v>
      </c>
      <c r="F66" s="26">
        <v>4218.75</v>
      </c>
      <c r="G66" s="26">
        <v>0</v>
      </c>
      <c r="H66" s="26">
        <v>0</v>
      </c>
      <c r="I66" s="26"/>
      <c r="J66" s="26">
        <f t="shared" si="69"/>
        <v>0</v>
      </c>
      <c r="K66" s="26">
        <v>0</v>
      </c>
      <c r="L66" s="26"/>
      <c r="M66" s="26">
        <f t="shared" si="70"/>
        <v>0</v>
      </c>
      <c r="N66" s="26">
        <v>0</v>
      </c>
      <c r="O66" s="26"/>
      <c r="P66" s="26">
        <f t="shared" si="71"/>
        <v>0</v>
      </c>
      <c r="Q66" s="26">
        <v>0</v>
      </c>
      <c r="R66" s="26">
        <v>0</v>
      </c>
      <c r="S66" s="26">
        <v>0</v>
      </c>
      <c r="T66" s="26">
        <v>1500</v>
      </c>
      <c r="U66" s="26"/>
      <c r="V66" s="26"/>
      <c r="W66" s="26">
        <v>0</v>
      </c>
      <c r="X66" s="26"/>
      <c r="Y66" s="26">
        <f t="shared" si="74"/>
        <v>0</v>
      </c>
      <c r="Z66" s="26">
        <v>0</v>
      </c>
      <c r="AA66" s="26"/>
      <c r="AB66" s="26">
        <f t="shared" si="75"/>
        <v>0</v>
      </c>
      <c r="AC66" s="26">
        <v>0</v>
      </c>
      <c r="AD66" s="26"/>
      <c r="AE66" s="26">
        <f t="shared" si="76"/>
        <v>0</v>
      </c>
      <c r="AF66" s="26">
        <v>0</v>
      </c>
      <c r="AG66" s="26"/>
      <c r="AH66" s="26">
        <f t="shared" si="77"/>
        <v>0</v>
      </c>
      <c r="AI66" s="26">
        <v>0</v>
      </c>
      <c r="AJ66" s="26"/>
      <c r="AK66" s="26">
        <f t="shared" si="78"/>
        <v>0</v>
      </c>
      <c r="AL66" s="26">
        <v>0</v>
      </c>
      <c r="AM66" s="26"/>
      <c r="AN66" s="26">
        <f t="shared" si="79"/>
        <v>0</v>
      </c>
      <c r="AO66" s="26">
        <v>0</v>
      </c>
      <c r="AP66" s="26"/>
      <c r="AQ66" s="26">
        <f t="shared" si="80"/>
        <v>0</v>
      </c>
      <c r="AR66" s="26">
        <f t="shared" si="81"/>
        <v>12512</v>
      </c>
      <c r="AS66" s="26">
        <f t="shared" si="82"/>
        <v>4218.75</v>
      </c>
      <c r="AT66" s="27">
        <f t="shared" si="83"/>
        <v>0</v>
      </c>
      <c r="AV66" t="s">
        <v>7</v>
      </c>
      <c r="AW66" t="s">
        <v>36</v>
      </c>
      <c r="AX66" t="s">
        <v>37</v>
      </c>
      <c r="AY66" t="s">
        <v>43</v>
      </c>
    </row>
    <row r="67" spans="1:51" ht="52.5" x14ac:dyDescent="0.4">
      <c r="A67" s="23"/>
      <c r="B67" s="24" t="s">
        <v>157</v>
      </c>
      <c r="C67" s="24" t="s">
        <v>158</v>
      </c>
      <c r="D67" s="25" t="s">
        <v>159</v>
      </c>
      <c r="E67" s="26">
        <v>0</v>
      </c>
      <c r="F67" s="26">
        <v>0</v>
      </c>
      <c r="G67" s="26">
        <f t="shared" ref="G67:G71" si="84">E67+F67</f>
        <v>0</v>
      </c>
      <c r="H67" s="26">
        <v>0</v>
      </c>
      <c r="I67" s="26"/>
      <c r="J67" s="26">
        <f t="shared" si="69"/>
        <v>0</v>
      </c>
      <c r="K67" s="26">
        <v>0</v>
      </c>
      <c r="L67" s="26"/>
      <c r="M67" s="26">
        <f t="shared" si="70"/>
        <v>0</v>
      </c>
      <c r="N67" s="26">
        <v>0</v>
      </c>
      <c r="O67" s="26"/>
      <c r="P67" s="26">
        <f t="shared" si="71"/>
        <v>0</v>
      </c>
      <c r="Q67" s="26">
        <v>0</v>
      </c>
      <c r="R67" s="26"/>
      <c r="S67" s="26">
        <f t="shared" si="72"/>
        <v>0</v>
      </c>
      <c r="T67" s="26">
        <v>2000</v>
      </c>
      <c r="U67" s="26"/>
      <c r="V67" s="26"/>
      <c r="W67" s="26">
        <v>0</v>
      </c>
      <c r="X67" s="26"/>
      <c r="Y67" s="26">
        <f t="shared" si="74"/>
        <v>0</v>
      </c>
      <c r="Z67" s="26">
        <v>0</v>
      </c>
      <c r="AA67" s="26"/>
      <c r="AB67" s="26">
        <f t="shared" si="75"/>
        <v>0</v>
      </c>
      <c r="AC67" s="26">
        <v>0</v>
      </c>
      <c r="AD67" s="26"/>
      <c r="AE67" s="26">
        <f t="shared" si="76"/>
        <v>0</v>
      </c>
      <c r="AF67" s="26">
        <v>0</v>
      </c>
      <c r="AG67" s="26"/>
      <c r="AH67" s="26">
        <f t="shared" si="77"/>
        <v>0</v>
      </c>
      <c r="AI67" s="26">
        <v>0</v>
      </c>
      <c r="AJ67" s="26"/>
      <c r="AK67" s="26">
        <f t="shared" si="78"/>
        <v>0</v>
      </c>
      <c r="AL67" s="26">
        <v>0</v>
      </c>
      <c r="AM67" s="26"/>
      <c r="AN67" s="26">
        <f t="shared" si="79"/>
        <v>0</v>
      </c>
      <c r="AO67" s="26">
        <v>0</v>
      </c>
      <c r="AP67" s="26"/>
      <c r="AQ67" s="26">
        <f t="shared" si="80"/>
        <v>0</v>
      </c>
      <c r="AR67" s="26">
        <f t="shared" si="81"/>
        <v>2000</v>
      </c>
      <c r="AS67" s="26">
        <f t="shared" si="82"/>
        <v>0</v>
      </c>
      <c r="AT67" s="27">
        <f t="shared" si="83"/>
        <v>0</v>
      </c>
      <c r="AV67" t="s">
        <v>7</v>
      </c>
      <c r="AW67" t="s">
        <v>36</v>
      </c>
      <c r="AX67" t="s">
        <v>37</v>
      </c>
      <c r="AY67" t="s">
        <v>43</v>
      </c>
    </row>
    <row r="68" spans="1:51" ht="26.25" x14ac:dyDescent="0.4">
      <c r="A68" s="23"/>
      <c r="B68" s="24" t="s">
        <v>160</v>
      </c>
      <c r="C68" s="24" t="s">
        <v>161</v>
      </c>
      <c r="D68" s="25" t="s">
        <v>162</v>
      </c>
      <c r="E68" s="26">
        <v>27000</v>
      </c>
      <c r="F68" s="26">
        <v>5002.5</v>
      </c>
      <c r="G68" s="26">
        <v>0</v>
      </c>
      <c r="H68" s="26">
        <v>0</v>
      </c>
      <c r="I68" s="26"/>
      <c r="J68" s="26">
        <f t="shared" si="69"/>
        <v>0</v>
      </c>
      <c r="K68" s="26">
        <v>0</v>
      </c>
      <c r="L68" s="26"/>
      <c r="M68" s="26">
        <f t="shared" si="70"/>
        <v>0</v>
      </c>
      <c r="N68" s="26">
        <v>0</v>
      </c>
      <c r="O68" s="26"/>
      <c r="P68" s="26">
        <f t="shared" si="71"/>
        <v>0</v>
      </c>
      <c r="Q68" s="26">
        <v>0</v>
      </c>
      <c r="R68" s="26">
        <v>7449.75</v>
      </c>
      <c r="S68" s="26">
        <v>0</v>
      </c>
      <c r="T68" s="26">
        <v>0</v>
      </c>
      <c r="U68" s="26"/>
      <c r="V68" s="26">
        <f t="shared" si="73"/>
        <v>0</v>
      </c>
      <c r="W68" s="26">
        <v>0</v>
      </c>
      <c r="X68" s="26"/>
      <c r="Y68" s="26">
        <f t="shared" si="74"/>
        <v>0</v>
      </c>
      <c r="Z68" s="26">
        <v>0</v>
      </c>
      <c r="AA68" s="26"/>
      <c r="AB68" s="26">
        <f t="shared" si="75"/>
        <v>0</v>
      </c>
      <c r="AC68" s="26">
        <v>0</v>
      </c>
      <c r="AD68" s="26"/>
      <c r="AE68" s="26">
        <f t="shared" si="76"/>
        <v>0</v>
      </c>
      <c r="AF68" s="26">
        <v>0</v>
      </c>
      <c r="AG68" s="26"/>
      <c r="AH68" s="26">
        <f t="shared" si="77"/>
        <v>0</v>
      </c>
      <c r="AI68" s="26">
        <v>0</v>
      </c>
      <c r="AJ68" s="26"/>
      <c r="AK68" s="26">
        <f t="shared" si="78"/>
        <v>0</v>
      </c>
      <c r="AL68" s="26">
        <v>0</v>
      </c>
      <c r="AM68" s="26"/>
      <c r="AN68" s="26">
        <f t="shared" si="79"/>
        <v>0</v>
      </c>
      <c r="AO68" s="26">
        <v>0</v>
      </c>
      <c r="AP68" s="26"/>
      <c r="AQ68" s="26">
        <f t="shared" si="80"/>
        <v>0</v>
      </c>
      <c r="AR68" s="26">
        <f t="shared" si="81"/>
        <v>27000</v>
      </c>
      <c r="AS68" s="26">
        <f t="shared" si="82"/>
        <v>12452.25</v>
      </c>
      <c r="AT68" s="27">
        <f t="shared" si="83"/>
        <v>0</v>
      </c>
      <c r="AV68" t="s">
        <v>7</v>
      </c>
      <c r="AW68" t="s">
        <v>36</v>
      </c>
      <c r="AX68" t="s">
        <v>37</v>
      </c>
      <c r="AY68" t="s">
        <v>43</v>
      </c>
    </row>
    <row r="69" spans="1:51" ht="52.5" x14ac:dyDescent="0.4">
      <c r="A69" s="23"/>
      <c r="B69" s="24" t="s">
        <v>163</v>
      </c>
      <c r="C69" s="24" t="s">
        <v>164</v>
      </c>
      <c r="D69" s="25" t="s">
        <v>165</v>
      </c>
      <c r="E69" s="26">
        <v>3000</v>
      </c>
      <c r="F69" s="26">
        <v>265.2</v>
      </c>
      <c r="G69" s="26">
        <v>0</v>
      </c>
      <c r="H69" s="26">
        <v>0</v>
      </c>
      <c r="I69" s="26"/>
      <c r="J69" s="26">
        <f t="shared" si="69"/>
        <v>0</v>
      </c>
      <c r="K69" s="26">
        <v>0</v>
      </c>
      <c r="L69" s="26"/>
      <c r="M69" s="26">
        <f t="shared" si="70"/>
        <v>0</v>
      </c>
      <c r="N69" s="26">
        <v>0</v>
      </c>
      <c r="O69" s="26"/>
      <c r="P69" s="26">
        <f t="shared" si="71"/>
        <v>0</v>
      </c>
      <c r="Q69" s="26">
        <v>0</v>
      </c>
      <c r="R69" s="26"/>
      <c r="S69" s="26">
        <f t="shared" si="72"/>
        <v>0</v>
      </c>
      <c r="T69" s="26">
        <v>2300</v>
      </c>
      <c r="U69" s="26"/>
      <c r="V69" s="26"/>
      <c r="W69" s="26">
        <v>0</v>
      </c>
      <c r="X69" s="26"/>
      <c r="Y69" s="26">
        <f t="shared" si="74"/>
        <v>0</v>
      </c>
      <c r="Z69" s="26">
        <v>1000</v>
      </c>
      <c r="AA69" s="26">
        <v>0</v>
      </c>
      <c r="AB69" s="26"/>
      <c r="AC69" s="26">
        <v>0</v>
      </c>
      <c r="AD69" s="26"/>
      <c r="AE69" s="26">
        <f t="shared" si="76"/>
        <v>0</v>
      </c>
      <c r="AF69" s="26">
        <v>0</v>
      </c>
      <c r="AG69" s="26"/>
      <c r="AH69" s="26">
        <f t="shared" si="77"/>
        <v>0</v>
      </c>
      <c r="AI69" s="26">
        <v>0</v>
      </c>
      <c r="AJ69" s="26"/>
      <c r="AK69" s="26">
        <f t="shared" si="78"/>
        <v>0</v>
      </c>
      <c r="AL69" s="26">
        <v>0</v>
      </c>
      <c r="AM69" s="26"/>
      <c r="AN69" s="26">
        <f t="shared" si="79"/>
        <v>0</v>
      </c>
      <c r="AO69" s="26">
        <v>0</v>
      </c>
      <c r="AP69" s="26"/>
      <c r="AQ69" s="26">
        <f t="shared" si="80"/>
        <v>0</v>
      </c>
      <c r="AR69" s="26">
        <f t="shared" si="81"/>
        <v>6300</v>
      </c>
      <c r="AS69" s="26">
        <f t="shared" si="82"/>
        <v>265.2</v>
      </c>
      <c r="AT69" s="27">
        <f t="shared" si="83"/>
        <v>0</v>
      </c>
      <c r="AV69" t="s">
        <v>7</v>
      </c>
      <c r="AW69" t="s">
        <v>36</v>
      </c>
      <c r="AX69" t="s">
        <v>37</v>
      </c>
      <c r="AY69" t="s">
        <v>43</v>
      </c>
    </row>
    <row r="70" spans="1:51" ht="26.25" x14ac:dyDescent="0.4">
      <c r="A70" s="23"/>
      <c r="B70" s="24" t="s">
        <v>166</v>
      </c>
      <c r="C70" s="24" t="s">
        <v>167</v>
      </c>
      <c r="D70" s="25" t="s">
        <v>168</v>
      </c>
      <c r="E70" s="26">
        <v>1666</v>
      </c>
      <c r="F70" s="26">
        <v>0</v>
      </c>
      <c r="G70" s="26">
        <v>0</v>
      </c>
      <c r="H70" s="26">
        <v>0</v>
      </c>
      <c r="I70" s="26"/>
      <c r="J70" s="26">
        <f t="shared" si="69"/>
        <v>0</v>
      </c>
      <c r="K70" s="26">
        <v>0</v>
      </c>
      <c r="L70" s="26"/>
      <c r="M70" s="26">
        <f t="shared" si="70"/>
        <v>0</v>
      </c>
      <c r="N70" s="26">
        <v>0</v>
      </c>
      <c r="O70" s="26"/>
      <c r="P70" s="26">
        <f t="shared" si="71"/>
        <v>0</v>
      </c>
      <c r="Q70" s="26">
        <v>0</v>
      </c>
      <c r="R70" s="26"/>
      <c r="S70" s="26">
        <f t="shared" si="72"/>
        <v>0</v>
      </c>
      <c r="T70" s="26">
        <v>0</v>
      </c>
      <c r="U70" s="26"/>
      <c r="V70" s="26">
        <f t="shared" si="73"/>
        <v>0</v>
      </c>
      <c r="W70" s="26">
        <v>0</v>
      </c>
      <c r="X70" s="26"/>
      <c r="Y70" s="26">
        <f t="shared" si="74"/>
        <v>0</v>
      </c>
      <c r="Z70" s="26">
        <v>1000</v>
      </c>
      <c r="AA70" s="26"/>
      <c r="AB70" s="26"/>
      <c r="AC70" s="26">
        <v>0</v>
      </c>
      <c r="AD70" s="26"/>
      <c r="AE70" s="26">
        <f t="shared" si="76"/>
        <v>0</v>
      </c>
      <c r="AF70" s="26">
        <v>0</v>
      </c>
      <c r="AG70" s="26"/>
      <c r="AH70" s="26">
        <f t="shared" si="77"/>
        <v>0</v>
      </c>
      <c r="AI70" s="26">
        <v>0</v>
      </c>
      <c r="AJ70" s="26"/>
      <c r="AK70" s="26">
        <f t="shared" si="78"/>
        <v>0</v>
      </c>
      <c r="AL70" s="26">
        <v>0</v>
      </c>
      <c r="AM70" s="26"/>
      <c r="AN70" s="26">
        <f t="shared" si="79"/>
        <v>0</v>
      </c>
      <c r="AO70" s="26">
        <v>0</v>
      </c>
      <c r="AP70" s="26"/>
      <c r="AQ70" s="26">
        <f t="shared" si="80"/>
        <v>0</v>
      </c>
      <c r="AR70" s="26">
        <f t="shared" si="81"/>
        <v>2666</v>
      </c>
      <c r="AS70" s="26">
        <f t="shared" si="82"/>
        <v>0</v>
      </c>
      <c r="AT70" s="27">
        <f t="shared" si="83"/>
        <v>0</v>
      </c>
      <c r="AV70" t="s">
        <v>7</v>
      </c>
      <c r="AW70" t="s">
        <v>36</v>
      </c>
      <c r="AX70" t="s">
        <v>37</v>
      </c>
      <c r="AY70" t="s">
        <v>43</v>
      </c>
    </row>
    <row r="71" spans="1:51" ht="26.25" x14ac:dyDescent="0.4">
      <c r="A71" s="23"/>
      <c r="B71" s="24" t="s">
        <v>169</v>
      </c>
      <c r="C71" s="24" t="s">
        <v>170</v>
      </c>
      <c r="D71" s="25" t="s">
        <v>171</v>
      </c>
      <c r="E71" s="26">
        <v>0</v>
      </c>
      <c r="F71" s="26">
        <v>0</v>
      </c>
      <c r="G71" s="26">
        <f t="shared" si="84"/>
        <v>0</v>
      </c>
      <c r="H71" s="26">
        <v>0</v>
      </c>
      <c r="I71" s="26"/>
      <c r="J71" s="26">
        <f t="shared" si="69"/>
        <v>0</v>
      </c>
      <c r="K71" s="26">
        <v>0</v>
      </c>
      <c r="L71" s="26"/>
      <c r="M71" s="26">
        <f t="shared" si="70"/>
        <v>0</v>
      </c>
      <c r="N71" s="26">
        <v>0</v>
      </c>
      <c r="O71" s="26"/>
      <c r="P71" s="26">
        <f t="shared" si="71"/>
        <v>0</v>
      </c>
      <c r="Q71" s="26">
        <v>0</v>
      </c>
      <c r="R71" s="26"/>
      <c r="S71" s="26">
        <f t="shared" si="72"/>
        <v>0</v>
      </c>
      <c r="T71" s="26">
        <v>500</v>
      </c>
      <c r="U71" s="26"/>
      <c r="V71" s="26"/>
      <c r="W71" s="26">
        <v>0</v>
      </c>
      <c r="X71" s="26"/>
      <c r="Y71" s="26">
        <f t="shared" si="74"/>
        <v>0</v>
      </c>
      <c r="Z71" s="26">
        <v>0</v>
      </c>
      <c r="AA71" s="26"/>
      <c r="AB71" s="26">
        <f t="shared" si="75"/>
        <v>0</v>
      </c>
      <c r="AC71" s="26">
        <v>0</v>
      </c>
      <c r="AD71" s="26"/>
      <c r="AE71" s="26">
        <f t="shared" si="76"/>
        <v>0</v>
      </c>
      <c r="AF71" s="26">
        <v>0</v>
      </c>
      <c r="AG71" s="26"/>
      <c r="AH71" s="26">
        <f t="shared" si="77"/>
        <v>0</v>
      </c>
      <c r="AI71" s="26">
        <v>0</v>
      </c>
      <c r="AJ71" s="26"/>
      <c r="AK71" s="26">
        <f t="shared" si="78"/>
        <v>0</v>
      </c>
      <c r="AL71" s="26">
        <v>0</v>
      </c>
      <c r="AM71" s="26"/>
      <c r="AN71" s="26">
        <f t="shared" si="79"/>
        <v>0</v>
      </c>
      <c r="AO71" s="26">
        <v>0</v>
      </c>
      <c r="AP71" s="26"/>
      <c r="AQ71" s="26">
        <f t="shared" si="80"/>
        <v>0</v>
      </c>
      <c r="AR71" s="26">
        <v>0</v>
      </c>
      <c r="AS71" s="26">
        <f t="shared" si="82"/>
        <v>0</v>
      </c>
      <c r="AT71" s="27">
        <f t="shared" si="83"/>
        <v>0</v>
      </c>
      <c r="AV71" t="s">
        <v>7</v>
      </c>
      <c r="AW71" t="s">
        <v>36</v>
      </c>
      <c r="AX71" t="s">
        <v>37</v>
      </c>
      <c r="AY71" t="s">
        <v>43</v>
      </c>
    </row>
    <row r="72" spans="1:51" ht="26.25" x14ac:dyDescent="0.4">
      <c r="A72" s="23"/>
      <c r="B72" s="24" t="s">
        <v>172</v>
      </c>
      <c r="C72" s="24" t="s">
        <v>173</v>
      </c>
      <c r="D72" s="25" t="s">
        <v>174</v>
      </c>
      <c r="E72" s="26">
        <v>550</v>
      </c>
      <c r="F72" s="26">
        <v>0</v>
      </c>
      <c r="G72" s="26">
        <v>0</v>
      </c>
      <c r="H72" s="26">
        <v>0</v>
      </c>
      <c r="I72" s="26"/>
      <c r="J72" s="26">
        <f t="shared" si="69"/>
        <v>0</v>
      </c>
      <c r="K72" s="26">
        <v>0</v>
      </c>
      <c r="L72" s="26"/>
      <c r="M72" s="26">
        <f t="shared" si="70"/>
        <v>0</v>
      </c>
      <c r="N72" s="26">
        <v>0</v>
      </c>
      <c r="O72" s="26"/>
      <c r="P72" s="26">
        <f t="shared" si="71"/>
        <v>0</v>
      </c>
      <c r="Q72" s="26">
        <v>0</v>
      </c>
      <c r="R72" s="26"/>
      <c r="S72" s="26">
        <f t="shared" si="72"/>
        <v>0</v>
      </c>
      <c r="T72" s="26">
        <v>500</v>
      </c>
      <c r="U72" s="26">
        <v>0</v>
      </c>
      <c r="V72" s="26"/>
      <c r="W72" s="26">
        <v>0</v>
      </c>
      <c r="X72" s="26"/>
      <c r="Y72" s="26">
        <f t="shared" si="74"/>
        <v>0</v>
      </c>
      <c r="Z72" s="26">
        <v>0</v>
      </c>
      <c r="AA72" s="26"/>
      <c r="AB72" s="26">
        <f t="shared" si="75"/>
        <v>0</v>
      </c>
      <c r="AC72" s="26">
        <v>0</v>
      </c>
      <c r="AD72" s="26"/>
      <c r="AE72" s="26">
        <f t="shared" si="76"/>
        <v>0</v>
      </c>
      <c r="AF72" s="26">
        <v>0</v>
      </c>
      <c r="AG72" s="26"/>
      <c r="AH72" s="26">
        <f t="shared" si="77"/>
        <v>0</v>
      </c>
      <c r="AI72" s="26">
        <v>0</v>
      </c>
      <c r="AJ72" s="26"/>
      <c r="AK72" s="26">
        <f t="shared" si="78"/>
        <v>0</v>
      </c>
      <c r="AL72" s="26">
        <v>0</v>
      </c>
      <c r="AM72" s="26"/>
      <c r="AN72" s="26">
        <f t="shared" si="79"/>
        <v>0</v>
      </c>
      <c r="AO72" s="26">
        <v>0</v>
      </c>
      <c r="AP72" s="26"/>
      <c r="AQ72" s="26">
        <f t="shared" si="80"/>
        <v>0</v>
      </c>
      <c r="AR72" s="26">
        <f t="shared" si="81"/>
        <v>1050</v>
      </c>
      <c r="AS72" s="26">
        <f t="shared" si="82"/>
        <v>0</v>
      </c>
      <c r="AT72" s="27">
        <f t="shared" si="83"/>
        <v>0</v>
      </c>
      <c r="AV72" t="s">
        <v>7</v>
      </c>
      <c r="AW72" t="s">
        <v>36</v>
      </c>
      <c r="AX72" t="s">
        <v>37</v>
      </c>
      <c r="AY72" t="s">
        <v>43</v>
      </c>
    </row>
    <row r="73" spans="1:51" ht="26.25" x14ac:dyDescent="0.4">
      <c r="A73" s="23"/>
      <c r="B73" s="24" t="s">
        <v>175</v>
      </c>
      <c r="C73" s="24" t="s">
        <v>176</v>
      </c>
      <c r="D73" s="25" t="s">
        <v>177</v>
      </c>
      <c r="E73" s="26">
        <v>4919</v>
      </c>
      <c r="F73" s="26">
        <v>2459.02</v>
      </c>
      <c r="G73" s="26">
        <v>0</v>
      </c>
      <c r="H73" s="26">
        <v>0</v>
      </c>
      <c r="I73" s="26"/>
      <c r="J73" s="26">
        <f t="shared" si="69"/>
        <v>0</v>
      </c>
      <c r="K73" s="26">
        <v>0</v>
      </c>
      <c r="L73" s="26"/>
      <c r="M73" s="26">
        <f t="shared" si="70"/>
        <v>0</v>
      </c>
      <c r="N73" s="26">
        <v>0</v>
      </c>
      <c r="O73" s="26"/>
      <c r="P73" s="26">
        <f t="shared" si="71"/>
        <v>0</v>
      </c>
      <c r="Q73" s="26">
        <v>0</v>
      </c>
      <c r="R73" s="26"/>
      <c r="S73" s="26">
        <f t="shared" si="72"/>
        <v>0</v>
      </c>
      <c r="T73" s="26">
        <v>0</v>
      </c>
      <c r="U73" s="26"/>
      <c r="V73" s="26">
        <f t="shared" si="73"/>
        <v>0</v>
      </c>
      <c r="W73" s="26">
        <v>0</v>
      </c>
      <c r="X73" s="26"/>
      <c r="Y73" s="26">
        <f t="shared" si="74"/>
        <v>0</v>
      </c>
      <c r="Z73" s="26">
        <v>0</v>
      </c>
      <c r="AA73" s="26"/>
      <c r="AB73" s="26">
        <f t="shared" si="75"/>
        <v>0</v>
      </c>
      <c r="AC73" s="26">
        <v>0</v>
      </c>
      <c r="AD73" s="26"/>
      <c r="AE73" s="26">
        <f t="shared" si="76"/>
        <v>0</v>
      </c>
      <c r="AF73" s="26">
        <v>0</v>
      </c>
      <c r="AG73" s="26"/>
      <c r="AH73" s="26">
        <f t="shared" si="77"/>
        <v>0</v>
      </c>
      <c r="AI73" s="26">
        <v>0</v>
      </c>
      <c r="AJ73" s="26"/>
      <c r="AK73" s="26">
        <f t="shared" si="78"/>
        <v>0</v>
      </c>
      <c r="AL73" s="26">
        <v>0</v>
      </c>
      <c r="AM73" s="26"/>
      <c r="AN73" s="26">
        <f t="shared" si="79"/>
        <v>0</v>
      </c>
      <c r="AO73" s="26">
        <v>0</v>
      </c>
      <c r="AP73" s="26"/>
      <c r="AQ73" s="26">
        <f t="shared" si="80"/>
        <v>0</v>
      </c>
      <c r="AR73" s="26">
        <f t="shared" si="81"/>
        <v>4919</v>
      </c>
      <c r="AS73" s="26">
        <f t="shared" si="82"/>
        <v>2459.02</v>
      </c>
      <c r="AT73" s="27">
        <f t="shared" si="83"/>
        <v>0</v>
      </c>
      <c r="AV73" t="s">
        <v>7</v>
      </c>
      <c r="AW73" t="s">
        <v>36</v>
      </c>
      <c r="AX73" t="s">
        <v>37</v>
      </c>
      <c r="AY73" t="s">
        <v>43</v>
      </c>
    </row>
    <row r="74" spans="1:51" ht="26.25" x14ac:dyDescent="0.4">
      <c r="A74" s="23"/>
      <c r="B74" s="24" t="s">
        <v>178</v>
      </c>
      <c r="C74" s="24" t="s">
        <v>179</v>
      </c>
      <c r="D74" s="25" t="s">
        <v>180</v>
      </c>
      <c r="E74" s="26">
        <v>7000</v>
      </c>
      <c r="F74" s="26">
        <v>3664.9</v>
      </c>
      <c r="G74" s="26">
        <v>0</v>
      </c>
      <c r="H74" s="26">
        <v>0</v>
      </c>
      <c r="I74" s="26"/>
      <c r="J74" s="26">
        <f t="shared" si="69"/>
        <v>0</v>
      </c>
      <c r="K74" s="26">
        <v>0</v>
      </c>
      <c r="L74" s="26"/>
      <c r="M74" s="26">
        <f t="shared" si="70"/>
        <v>0</v>
      </c>
      <c r="N74" s="26">
        <v>0</v>
      </c>
      <c r="O74" s="26"/>
      <c r="P74" s="26">
        <f t="shared" si="71"/>
        <v>0</v>
      </c>
      <c r="Q74" s="26">
        <v>0</v>
      </c>
      <c r="R74" s="26"/>
      <c r="S74" s="26">
        <f t="shared" si="72"/>
        <v>0</v>
      </c>
      <c r="T74" s="26">
        <v>0</v>
      </c>
      <c r="U74" s="26"/>
      <c r="V74" s="26"/>
      <c r="W74" s="26">
        <v>0</v>
      </c>
      <c r="X74" s="26"/>
      <c r="Y74" s="26">
        <f t="shared" si="74"/>
        <v>0</v>
      </c>
      <c r="Z74" s="26">
        <v>5000</v>
      </c>
      <c r="AA74" s="26"/>
      <c r="AB74" s="26"/>
      <c r="AC74" s="26">
        <v>0</v>
      </c>
      <c r="AD74" s="26"/>
      <c r="AE74" s="26">
        <f t="shared" si="76"/>
        <v>0</v>
      </c>
      <c r="AF74" s="26">
        <v>0</v>
      </c>
      <c r="AG74" s="26"/>
      <c r="AH74" s="26">
        <f t="shared" si="77"/>
        <v>0</v>
      </c>
      <c r="AI74" s="26">
        <v>0</v>
      </c>
      <c r="AJ74" s="26"/>
      <c r="AK74" s="26">
        <f t="shared" si="78"/>
        <v>0</v>
      </c>
      <c r="AL74" s="26">
        <v>0</v>
      </c>
      <c r="AM74" s="26"/>
      <c r="AN74" s="26">
        <f t="shared" si="79"/>
        <v>0</v>
      </c>
      <c r="AO74" s="26">
        <v>0</v>
      </c>
      <c r="AP74" s="26"/>
      <c r="AQ74" s="26">
        <f t="shared" si="80"/>
        <v>0</v>
      </c>
      <c r="AR74" s="26">
        <f t="shared" si="81"/>
        <v>12000</v>
      </c>
      <c r="AS74" s="26">
        <f t="shared" si="82"/>
        <v>3664.9</v>
      </c>
      <c r="AT74" s="27">
        <f t="shared" si="83"/>
        <v>0</v>
      </c>
      <c r="AV74" t="s">
        <v>7</v>
      </c>
      <c r="AW74" t="s">
        <v>36</v>
      </c>
      <c r="AX74" t="s">
        <v>37</v>
      </c>
      <c r="AY74" t="s">
        <v>43</v>
      </c>
    </row>
    <row r="75" spans="1:51" ht="26.25" x14ac:dyDescent="0.4">
      <c r="A75" s="23"/>
      <c r="B75" s="24" t="s">
        <v>181</v>
      </c>
      <c r="C75" s="24" t="s">
        <v>182</v>
      </c>
      <c r="D75" s="25" t="s">
        <v>183</v>
      </c>
      <c r="E75" s="26">
        <v>2330</v>
      </c>
      <c r="F75" s="26">
        <v>0</v>
      </c>
      <c r="G75" s="26">
        <v>0</v>
      </c>
      <c r="H75" s="26">
        <v>0</v>
      </c>
      <c r="I75" s="26"/>
      <c r="J75" s="26">
        <f t="shared" si="69"/>
        <v>0</v>
      </c>
      <c r="K75" s="26">
        <v>0</v>
      </c>
      <c r="L75" s="26"/>
      <c r="M75" s="26">
        <f t="shared" si="70"/>
        <v>0</v>
      </c>
      <c r="N75" s="26">
        <v>0</v>
      </c>
      <c r="O75" s="26"/>
      <c r="P75" s="26">
        <f t="shared" si="71"/>
        <v>0</v>
      </c>
      <c r="Q75" s="26">
        <v>0</v>
      </c>
      <c r="R75" s="26"/>
      <c r="S75" s="26">
        <f t="shared" si="72"/>
        <v>0</v>
      </c>
      <c r="T75" s="26">
        <v>0</v>
      </c>
      <c r="U75" s="26"/>
      <c r="V75" s="26">
        <f t="shared" si="73"/>
        <v>0</v>
      </c>
      <c r="W75" s="26">
        <v>0</v>
      </c>
      <c r="X75" s="26"/>
      <c r="Y75" s="26">
        <f t="shared" si="74"/>
        <v>0</v>
      </c>
      <c r="Z75" s="26">
        <v>24000</v>
      </c>
      <c r="AA75" s="26">
        <v>32551.65</v>
      </c>
      <c r="AB75" s="26">
        <v>0</v>
      </c>
      <c r="AC75" s="26">
        <v>0</v>
      </c>
      <c r="AD75" s="26"/>
      <c r="AE75" s="26">
        <v>0</v>
      </c>
      <c r="AF75" s="26">
        <v>0</v>
      </c>
      <c r="AG75" s="26"/>
      <c r="AH75" s="26">
        <f t="shared" si="77"/>
        <v>0</v>
      </c>
      <c r="AI75" s="26">
        <v>0</v>
      </c>
      <c r="AJ75" s="26"/>
      <c r="AK75" s="26">
        <f t="shared" si="78"/>
        <v>0</v>
      </c>
      <c r="AL75" s="26">
        <v>0</v>
      </c>
      <c r="AM75" s="26"/>
      <c r="AN75" s="26">
        <f t="shared" si="79"/>
        <v>0</v>
      </c>
      <c r="AO75" s="26">
        <v>0</v>
      </c>
      <c r="AP75" s="26"/>
      <c r="AQ75" s="26">
        <f t="shared" si="80"/>
        <v>0</v>
      </c>
      <c r="AR75" s="26">
        <f t="shared" si="81"/>
        <v>26330</v>
      </c>
      <c r="AS75" s="26">
        <f t="shared" si="82"/>
        <v>32551.65</v>
      </c>
      <c r="AT75" s="27">
        <f t="shared" si="83"/>
        <v>0</v>
      </c>
      <c r="AV75" t="s">
        <v>7</v>
      </c>
      <c r="AW75" t="s">
        <v>36</v>
      </c>
      <c r="AX75" t="s">
        <v>37</v>
      </c>
      <c r="AY75" t="s">
        <v>43</v>
      </c>
    </row>
    <row r="76" spans="1:51" ht="26.25" x14ac:dyDescent="0.4">
      <c r="A76" s="23"/>
      <c r="B76" s="24" t="s">
        <v>184</v>
      </c>
      <c r="C76" s="24" t="s">
        <v>185</v>
      </c>
      <c r="D76" s="25" t="s">
        <v>186</v>
      </c>
      <c r="E76" s="26">
        <v>1000</v>
      </c>
      <c r="F76" s="26">
        <v>0</v>
      </c>
      <c r="G76" s="26">
        <v>0</v>
      </c>
      <c r="H76" s="26">
        <v>0</v>
      </c>
      <c r="I76" s="26"/>
      <c r="J76" s="26">
        <f t="shared" si="69"/>
        <v>0</v>
      </c>
      <c r="K76" s="26">
        <v>0</v>
      </c>
      <c r="L76" s="26"/>
      <c r="M76" s="26">
        <f t="shared" si="70"/>
        <v>0</v>
      </c>
      <c r="N76" s="26">
        <v>0</v>
      </c>
      <c r="O76" s="26"/>
      <c r="P76" s="26">
        <f t="shared" si="71"/>
        <v>0</v>
      </c>
      <c r="Q76" s="26">
        <v>0</v>
      </c>
      <c r="R76" s="26"/>
      <c r="S76" s="26">
        <f t="shared" si="72"/>
        <v>0</v>
      </c>
      <c r="T76" s="26">
        <v>2500</v>
      </c>
      <c r="U76" s="26"/>
      <c r="V76" s="26"/>
      <c r="W76" s="26">
        <v>0</v>
      </c>
      <c r="X76" s="26"/>
      <c r="Y76" s="26">
        <f t="shared" si="74"/>
        <v>0</v>
      </c>
      <c r="Z76" s="26">
        <v>2000</v>
      </c>
      <c r="AA76" s="26"/>
      <c r="AB76" s="26">
        <v>0</v>
      </c>
      <c r="AC76" s="26">
        <v>0</v>
      </c>
      <c r="AD76" s="26"/>
      <c r="AE76" s="26">
        <f t="shared" si="76"/>
        <v>0</v>
      </c>
      <c r="AF76" s="26">
        <v>0</v>
      </c>
      <c r="AG76" s="26"/>
      <c r="AH76" s="26">
        <f t="shared" si="77"/>
        <v>0</v>
      </c>
      <c r="AI76" s="26">
        <v>0</v>
      </c>
      <c r="AJ76" s="26"/>
      <c r="AK76" s="26">
        <f t="shared" si="78"/>
        <v>0</v>
      </c>
      <c r="AL76" s="26">
        <v>0</v>
      </c>
      <c r="AM76" s="26"/>
      <c r="AN76" s="26">
        <f t="shared" si="79"/>
        <v>0</v>
      </c>
      <c r="AO76" s="26">
        <v>0</v>
      </c>
      <c r="AP76" s="26"/>
      <c r="AQ76" s="26">
        <f t="shared" si="80"/>
        <v>0</v>
      </c>
      <c r="AR76" s="26">
        <f t="shared" si="81"/>
        <v>5500</v>
      </c>
      <c r="AS76" s="26">
        <f t="shared" si="82"/>
        <v>0</v>
      </c>
      <c r="AT76" s="27">
        <f t="shared" si="83"/>
        <v>0</v>
      </c>
      <c r="AV76" t="s">
        <v>7</v>
      </c>
      <c r="AW76" t="s">
        <v>36</v>
      </c>
      <c r="AX76" t="s">
        <v>37</v>
      </c>
      <c r="AY76" t="s">
        <v>43</v>
      </c>
    </row>
    <row r="77" spans="1:51" s="12" customFormat="1" ht="26.25" x14ac:dyDescent="0.4">
      <c r="A77" s="23" t="s">
        <v>312</v>
      </c>
      <c r="B77" s="24"/>
      <c r="C77" s="33">
        <v>32922</v>
      </c>
      <c r="D77" s="25" t="s">
        <v>311</v>
      </c>
      <c r="E77" s="26">
        <v>2000</v>
      </c>
      <c r="F77" s="26">
        <v>0</v>
      </c>
      <c r="G77" s="26">
        <v>0</v>
      </c>
      <c r="H77" s="26">
        <v>0</v>
      </c>
      <c r="I77" s="26"/>
      <c r="J77" s="26">
        <f t="shared" ref="J77" si="85">H77+I77</f>
        <v>0</v>
      </c>
      <c r="K77" s="26">
        <v>0</v>
      </c>
      <c r="L77" s="26"/>
      <c r="M77" s="26">
        <f t="shared" ref="M77" si="86">K77+L77</f>
        <v>0</v>
      </c>
      <c r="N77" s="26">
        <v>0</v>
      </c>
      <c r="O77" s="26"/>
      <c r="P77" s="26">
        <f t="shared" ref="P77" si="87">N77+O77</f>
        <v>0</v>
      </c>
      <c r="Q77" s="26">
        <v>0</v>
      </c>
      <c r="R77" s="26"/>
      <c r="S77" s="26">
        <f t="shared" ref="S77" si="88">Q77+R77</f>
        <v>0</v>
      </c>
      <c r="T77" s="26">
        <v>0</v>
      </c>
      <c r="U77" s="26"/>
      <c r="V77" s="26">
        <f t="shared" ref="V77" si="89">T77+U77</f>
        <v>0</v>
      </c>
      <c r="W77" s="26">
        <v>0</v>
      </c>
      <c r="X77" s="26"/>
      <c r="Y77" s="26">
        <f t="shared" ref="Y77" si="90">W77+X77</f>
        <v>0</v>
      </c>
      <c r="Z77" s="26">
        <v>0</v>
      </c>
      <c r="AA77" s="26"/>
      <c r="AB77" s="26">
        <f t="shared" ref="AB77" si="91">Z77+AA77</f>
        <v>0</v>
      </c>
      <c r="AC77" s="26">
        <v>0</v>
      </c>
      <c r="AD77" s="26"/>
      <c r="AE77" s="26">
        <f t="shared" ref="AE77" si="92">AC77+AD77</f>
        <v>0</v>
      </c>
      <c r="AF77" s="26">
        <v>0</v>
      </c>
      <c r="AG77" s="26"/>
      <c r="AH77" s="26">
        <f t="shared" ref="AH77" si="93">AF77+AG77</f>
        <v>0</v>
      </c>
      <c r="AI77" s="26">
        <v>0</v>
      </c>
      <c r="AJ77" s="26"/>
      <c r="AK77" s="26">
        <f t="shared" ref="AK77" si="94">AI77+AJ77</f>
        <v>0</v>
      </c>
      <c r="AL77" s="26">
        <v>0</v>
      </c>
      <c r="AM77" s="26"/>
      <c r="AN77" s="26">
        <f t="shared" ref="AN77" si="95">AL77+AM77</f>
        <v>0</v>
      </c>
      <c r="AO77" s="26">
        <v>0</v>
      </c>
      <c r="AP77" s="26"/>
      <c r="AQ77" s="26">
        <f t="shared" ref="AQ77" si="96">AO77+AP77</f>
        <v>0</v>
      </c>
      <c r="AR77" s="26">
        <f t="shared" ref="AR77" si="97">E77+H77+K77+N77+Q77+T77+W77+Z77+AC77+AF77+AI77+AL77+AO77</f>
        <v>2000</v>
      </c>
      <c r="AS77" s="26">
        <f t="shared" ref="AS77" si="98">F77+I77+L77+O77+R77+U77+X77+AA77+AD77+AG77+AJ77+AM77+AP77</f>
        <v>0</v>
      </c>
      <c r="AT77" s="27">
        <f t="shared" ref="AT77" si="99">G77+J77+M77+P77+S77+V77+Y77+AB77+AE77+AH77+AK77+AN77+AQ77</f>
        <v>0</v>
      </c>
      <c r="AV77" s="12" t="s">
        <v>7</v>
      </c>
      <c r="AW77" s="12" t="s">
        <v>36</v>
      </c>
      <c r="AX77" s="12" t="s">
        <v>37</v>
      </c>
      <c r="AY77" s="12" t="s">
        <v>43</v>
      </c>
    </row>
    <row r="78" spans="1:51" ht="26.25" x14ac:dyDescent="0.4">
      <c r="A78" s="23"/>
      <c r="B78" s="24" t="s">
        <v>187</v>
      </c>
      <c r="C78" s="24" t="s">
        <v>188</v>
      </c>
      <c r="D78" s="25" t="s">
        <v>189</v>
      </c>
      <c r="E78" s="26">
        <v>11000</v>
      </c>
      <c r="F78" s="26">
        <v>1537.1</v>
      </c>
      <c r="G78" s="26">
        <v>0</v>
      </c>
      <c r="H78" s="26">
        <v>0</v>
      </c>
      <c r="I78" s="26"/>
      <c r="J78" s="26">
        <f t="shared" si="69"/>
        <v>0</v>
      </c>
      <c r="K78" s="26">
        <v>2000</v>
      </c>
      <c r="L78" s="26">
        <v>0</v>
      </c>
      <c r="M78" s="26">
        <v>0</v>
      </c>
      <c r="N78" s="26">
        <v>0</v>
      </c>
      <c r="O78" s="26"/>
      <c r="P78" s="26">
        <f t="shared" si="71"/>
        <v>0</v>
      </c>
      <c r="Q78" s="26">
        <v>6000</v>
      </c>
      <c r="R78" s="26">
        <v>0</v>
      </c>
      <c r="S78" s="26">
        <v>0</v>
      </c>
      <c r="T78" s="26">
        <v>2500</v>
      </c>
      <c r="U78" s="26"/>
      <c r="V78" s="26"/>
      <c r="W78" s="26">
        <v>0</v>
      </c>
      <c r="X78" s="26"/>
      <c r="Y78" s="26">
        <f t="shared" si="74"/>
        <v>0</v>
      </c>
      <c r="Z78" s="26">
        <v>5000</v>
      </c>
      <c r="AA78" s="26">
        <v>0</v>
      </c>
      <c r="AB78" s="26"/>
      <c r="AC78" s="26">
        <v>0</v>
      </c>
      <c r="AD78" s="26"/>
      <c r="AE78" s="26">
        <f t="shared" si="76"/>
        <v>0</v>
      </c>
      <c r="AF78" s="26">
        <v>0</v>
      </c>
      <c r="AG78" s="26"/>
      <c r="AH78" s="26">
        <f t="shared" si="77"/>
        <v>0</v>
      </c>
      <c r="AI78" s="26">
        <v>0</v>
      </c>
      <c r="AJ78" s="26"/>
      <c r="AK78" s="26">
        <f t="shared" si="78"/>
        <v>0</v>
      </c>
      <c r="AL78" s="26">
        <v>0</v>
      </c>
      <c r="AM78" s="26"/>
      <c r="AN78" s="26">
        <f t="shared" si="79"/>
        <v>0</v>
      </c>
      <c r="AO78" s="26">
        <v>0</v>
      </c>
      <c r="AP78" s="26"/>
      <c r="AQ78" s="26">
        <f t="shared" si="80"/>
        <v>0</v>
      </c>
      <c r="AR78" s="26">
        <f t="shared" si="81"/>
        <v>26500</v>
      </c>
      <c r="AS78" s="26">
        <f t="shared" si="82"/>
        <v>1537.1</v>
      </c>
      <c r="AT78" s="27">
        <f t="shared" si="83"/>
        <v>0</v>
      </c>
      <c r="AV78" t="s">
        <v>7</v>
      </c>
      <c r="AW78" t="s">
        <v>36</v>
      </c>
      <c r="AX78" t="s">
        <v>37</v>
      </c>
      <c r="AY78" t="s">
        <v>43</v>
      </c>
    </row>
    <row r="79" spans="1:51" ht="26.25" x14ac:dyDescent="0.4">
      <c r="A79" s="23"/>
      <c r="B79" s="24" t="s">
        <v>190</v>
      </c>
      <c r="C79" s="24" t="s">
        <v>191</v>
      </c>
      <c r="D79" s="25" t="s">
        <v>192</v>
      </c>
      <c r="E79" s="26">
        <v>2000</v>
      </c>
      <c r="F79" s="26">
        <v>1350</v>
      </c>
      <c r="G79" s="26">
        <v>0</v>
      </c>
      <c r="H79" s="26">
        <v>0</v>
      </c>
      <c r="I79" s="26"/>
      <c r="J79" s="26">
        <f t="shared" si="69"/>
        <v>0</v>
      </c>
      <c r="K79" s="26">
        <v>0</v>
      </c>
      <c r="L79" s="26"/>
      <c r="M79" s="26">
        <f t="shared" si="70"/>
        <v>0</v>
      </c>
      <c r="N79" s="26">
        <v>0</v>
      </c>
      <c r="O79" s="26"/>
      <c r="P79" s="26">
        <f t="shared" si="71"/>
        <v>0</v>
      </c>
      <c r="Q79" s="26">
        <v>0</v>
      </c>
      <c r="R79" s="26"/>
      <c r="S79" s="26">
        <f t="shared" si="72"/>
        <v>0</v>
      </c>
      <c r="T79" s="26">
        <v>100</v>
      </c>
      <c r="U79" s="26">
        <v>100</v>
      </c>
      <c r="V79" s="26"/>
      <c r="W79" s="26">
        <v>0</v>
      </c>
      <c r="X79" s="26"/>
      <c r="Y79" s="26">
        <f t="shared" si="74"/>
        <v>0</v>
      </c>
      <c r="Z79" s="26">
        <v>0</v>
      </c>
      <c r="AA79" s="26"/>
      <c r="AB79" s="26">
        <f t="shared" si="75"/>
        <v>0</v>
      </c>
      <c r="AC79" s="26">
        <v>0</v>
      </c>
      <c r="AD79" s="26"/>
      <c r="AE79" s="26">
        <f t="shared" si="76"/>
        <v>0</v>
      </c>
      <c r="AF79" s="26">
        <v>0</v>
      </c>
      <c r="AG79" s="26"/>
      <c r="AH79" s="26">
        <f t="shared" si="77"/>
        <v>0</v>
      </c>
      <c r="AI79" s="26">
        <v>0</v>
      </c>
      <c r="AJ79" s="26"/>
      <c r="AK79" s="26">
        <f t="shared" si="78"/>
        <v>0</v>
      </c>
      <c r="AL79" s="26">
        <v>0</v>
      </c>
      <c r="AM79" s="26"/>
      <c r="AN79" s="26">
        <f t="shared" si="79"/>
        <v>0</v>
      </c>
      <c r="AO79" s="26">
        <v>0</v>
      </c>
      <c r="AP79" s="26"/>
      <c r="AQ79" s="26">
        <f t="shared" si="80"/>
        <v>0</v>
      </c>
      <c r="AR79" s="26">
        <f t="shared" si="81"/>
        <v>2100</v>
      </c>
      <c r="AS79" s="26">
        <f t="shared" si="82"/>
        <v>1450</v>
      </c>
      <c r="AT79" s="27">
        <f t="shared" si="83"/>
        <v>0</v>
      </c>
      <c r="AV79" t="s">
        <v>7</v>
      </c>
      <c r="AW79" t="s">
        <v>36</v>
      </c>
      <c r="AX79" t="s">
        <v>37</v>
      </c>
      <c r="AY79" t="s">
        <v>43</v>
      </c>
    </row>
    <row r="80" spans="1:51" ht="26.25" x14ac:dyDescent="0.4">
      <c r="A80" s="23"/>
      <c r="B80" s="24" t="s">
        <v>193</v>
      </c>
      <c r="C80" s="24" t="s">
        <v>194</v>
      </c>
      <c r="D80" s="25" t="s">
        <v>195</v>
      </c>
      <c r="E80" s="26">
        <v>1500</v>
      </c>
      <c r="F80" s="26">
        <v>0</v>
      </c>
      <c r="G80" s="26">
        <v>0</v>
      </c>
      <c r="H80" s="26">
        <v>0</v>
      </c>
      <c r="I80" s="26"/>
      <c r="J80" s="26">
        <f t="shared" si="69"/>
        <v>0</v>
      </c>
      <c r="K80" s="26">
        <v>0</v>
      </c>
      <c r="L80" s="26"/>
      <c r="M80" s="26">
        <f t="shared" si="70"/>
        <v>0</v>
      </c>
      <c r="N80" s="26">
        <v>0</v>
      </c>
      <c r="O80" s="26"/>
      <c r="P80" s="26">
        <f t="shared" si="71"/>
        <v>0</v>
      </c>
      <c r="Q80" s="26">
        <v>0</v>
      </c>
      <c r="R80" s="26"/>
      <c r="S80" s="26">
        <f t="shared" si="72"/>
        <v>0</v>
      </c>
      <c r="T80" s="26">
        <v>0</v>
      </c>
      <c r="U80" s="26"/>
      <c r="V80" s="26">
        <f t="shared" si="73"/>
        <v>0</v>
      </c>
      <c r="W80" s="26">
        <v>0</v>
      </c>
      <c r="X80" s="26"/>
      <c r="Y80" s="26">
        <f t="shared" si="74"/>
        <v>0</v>
      </c>
      <c r="Z80" s="26">
        <v>0</v>
      </c>
      <c r="AA80" s="26"/>
      <c r="AB80" s="26">
        <f t="shared" si="75"/>
        <v>0</v>
      </c>
      <c r="AC80" s="26">
        <v>0</v>
      </c>
      <c r="AD80" s="26"/>
      <c r="AE80" s="26">
        <f t="shared" si="76"/>
        <v>0</v>
      </c>
      <c r="AF80" s="26">
        <v>0</v>
      </c>
      <c r="AG80" s="26"/>
      <c r="AH80" s="26">
        <f t="shared" si="77"/>
        <v>0</v>
      </c>
      <c r="AI80" s="26">
        <v>0</v>
      </c>
      <c r="AJ80" s="26"/>
      <c r="AK80" s="26">
        <f t="shared" si="78"/>
        <v>0</v>
      </c>
      <c r="AL80" s="26">
        <v>0</v>
      </c>
      <c r="AM80" s="26"/>
      <c r="AN80" s="26">
        <f t="shared" si="79"/>
        <v>0</v>
      </c>
      <c r="AO80" s="26">
        <v>0</v>
      </c>
      <c r="AP80" s="26"/>
      <c r="AQ80" s="26">
        <f t="shared" si="80"/>
        <v>0</v>
      </c>
      <c r="AR80" s="26">
        <f t="shared" si="81"/>
        <v>1500</v>
      </c>
      <c r="AS80" s="26">
        <f t="shared" si="82"/>
        <v>0</v>
      </c>
      <c r="AT80" s="27">
        <f t="shared" si="83"/>
        <v>0</v>
      </c>
      <c r="AV80" t="s">
        <v>7</v>
      </c>
      <c r="AW80" t="s">
        <v>36</v>
      </c>
      <c r="AX80" t="s">
        <v>37</v>
      </c>
      <c r="AY80" t="s">
        <v>43</v>
      </c>
    </row>
    <row r="81" spans="1:51" ht="26.25" x14ac:dyDescent="0.4">
      <c r="A81" s="23"/>
      <c r="B81" s="24" t="s">
        <v>196</v>
      </c>
      <c r="C81" s="24" t="s">
        <v>197</v>
      </c>
      <c r="D81" s="25" t="s">
        <v>198</v>
      </c>
      <c r="E81" s="26">
        <v>1000</v>
      </c>
      <c r="F81" s="26">
        <v>0</v>
      </c>
      <c r="G81" s="26">
        <v>0</v>
      </c>
      <c r="H81" s="26">
        <v>0</v>
      </c>
      <c r="I81" s="26"/>
      <c r="J81" s="26">
        <f t="shared" si="69"/>
        <v>0</v>
      </c>
      <c r="K81" s="26">
        <v>0</v>
      </c>
      <c r="L81" s="26"/>
      <c r="M81" s="26">
        <f t="shared" si="70"/>
        <v>0</v>
      </c>
      <c r="N81" s="26">
        <v>0</v>
      </c>
      <c r="O81" s="26"/>
      <c r="P81" s="26">
        <f t="shared" si="71"/>
        <v>0</v>
      </c>
      <c r="Q81" s="26">
        <v>0</v>
      </c>
      <c r="R81" s="26"/>
      <c r="S81" s="26">
        <f t="shared" si="72"/>
        <v>0</v>
      </c>
      <c r="T81" s="26">
        <v>450</v>
      </c>
      <c r="U81" s="26"/>
      <c r="V81" s="26"/>
      <c r="W81" s="26">
        <v>0</v>
      </c>
      <c r="X81" s="26"/>
      <c r="Y81" s="26">
        <f t="shared" si="74"/>
        <v>0</v>
      </c>
      <c r="Z81" s="26">
        <v>500</v>
      </c>
      <c r="AA81" s="26">
        <v>47.5</v>
      </c>
      <c r="AB81" s="26"/>
      <c r="AC81" s="26">
        <v>0</v>
      </c>
      <c r="AD81" s="26"/>
      <c r="AE81" s="26">
        <f t="shared" si="76"/>
        <v>0</v>
      </c>
      <c r="AF81" s="26">
        <v>0</v>
      </c>
      <c r="AG81" s="26"/>
      <c r="AH81" s="26">
        <f t="shared" si="77"/>
        <v>0</v>
      </c>
      <c r="AI81" s="26">
        <v>0</v>
      </c>
      <c r="AJ81" s="26"/>
      <c r="AK81" s="26">
        <f t="shared" si="78"/>
        <v>0</v>
      </c>
      <c r="AL81" s="26">
        <v>0</v>
      </c>
      <c r="AM81" s="26"/>
      <c r="AN81" s="26">
        <f t="shared" si="79"/>
        <v>0</v>
      </c>
      <c r="AO81" s="26">
        <v>0</v>
      </c>
      <c r="AP81" s="26"/>
      <c r="AQ81" s="26">
        <f t="shared" si="80"/>
        <v>0</v>
      </c>
      <c r="AR81" s="26">
        <f t="shared" si="81"/>
        <v>1950</v>
      </c>
      <c r="AS81" s="26">
        <f t="shared" si="82"/>
        <v>47.5</v>
      </c>
      <c r="AT81" s="27">
        <f t="shared" si="83"/>
        <v>0</v>
      </c>
      <c r="AV81" t="s">
        <v>7</v>
      </c>
      <c r="AW81" t="s">
        <v>36</v>
      </c>
      <c r="AX81" t="s">
        <v>37</v>
      </c>
      <c r="AY81" t="s">
        <v>43</v>
      </c>
    </row>
    <row r="82" spans="1:51" ht="26.25" x14ac:dyDescent="0.4">
      <c r="A82" s="23"/>
      <c r="B82" s="24" t="s">
        <v>199</v>
      </c>
      <c r="C82" s="24" t="s">
        <v>200</v>
      </c>
      <c r="D82" s="25" t="s">
        <v>201</v>
      </c>
      <c r="E82" s="26">
        <v>4000</v>
      </c>
      <c r="F82" s="26">
        <v>0</v>
      </c>
      <c r="G82" s="26">
        <v>0</v>
      </c>
      <c r="H82" s="26">
        <v>0</v>
      </c>
      <c r="I82" s="26"/>
      <c r="J82" s="26">
        <f t="shared" si="69"/>
        <v>0</v>
      </c>
      <c r="K82" s="26">
        <v>0</v>
      </c>
      <c r="L82" s="26"/>
      <c r="M82" s="26">
        <f t="shared" si="70"/>
        <v>0</v>
      </c>
      <c r="N82" s="26">
        <v>0</v>
      </c>
      <c r="O82" s="26"/>
      <c r="P82" s="26">
        <f t="shared" si="71"/>
        <v>0</v>
      </c>
      <c r="Q82" s="26">
        <v>0</v>
      </c>
      <c r="R82" s="26"/>
      <c r="S82" s="26">
        <f t="shared" si="72"/>
        <v>0</v>
      </c>
      <c r="T82" s="26">
        <v>0</v>
      </c>
      <c r="U82" s="26"/>
      <c r="V82" s="26">
        <f t="shared" si="73"/>
        <v>0</v>
      </c>
      <c r="W82" s="26">
        <v>0</v>
      </c>
      <c r="X82" s="26"/>
      <c r="Y82" s="26">
        <f t="shared" si="74"/>
        <v>0</v>
      </c>
      <c r="Z82" s="26">
        <v>0</v>
      </c>
      <c r="AA82" s="26"/>
      <c r="AB82" s="26">
        <f t="shared" si="75"/>
        <v>0</v>
      </c>
      <c r="AC82" s="26">
        <v>0</v>
      </c>
      <c r="AD82" s="26"/>
      <c r="AE82" s="26">
        <f t="shared" si="76"/>
        <v>0</v>
      </c>
      <c r="AF82" s="26">
        <v>0</v>
      </c>
      <c r="AG82" s="26"/>
      <c r="AH82" s="26">
        <f t="shared" si="77"/>
        <v>0</v>
      </c>
      <c r="AI82" s="26">
        <v>0</v>
      </c>
      <c r="AJ82" s="26"/>
      <c r="AK82" s="26">
        <f t="shared" si="78"/>
        <v>0</v>
      </c>
      <c r="AL82" s="26">
        <v>0</v>
      </c>
      <c r="AM82" s="26"/>
      <c r="AN82" s="26">
        <f t="shared" si="79"/>
        <v>0</v>
      </c>
      <c r="AO82" s="26">
        <v>0</v>
      </c>
      <c r="AP82" s="26"/>
      <c r="AQ82" s="26">
        <f t="shared" si="80"/>
        <v>0</v>
      </c>
      <c r="AR82" s="26">
        <f t="shared" si="81"/>
        <v>4000</v>
      </c>
      <c r="AS82" s="26">
        <f t="shared" si="82"/>
        <v>0</v>
      </c>
      <c r="AT82" s="27">
        <f t="shared" si="83"/>
        <v>0</v>
      </c>
      <c r="AV82" t="s">
        <v>7</v>
      </c>
      <c r="AW82" t="s">
        <v>36</v>
      </c>
      <c r="AX82" t="s">
        <v>37</v>
      </c>
      <c r="AY82" t="s">
        <v>43</v>
      </c>
    </row>
    <row r="83" spans="1:51" ht="26.25" x14ac:dyDescent="0.4">
      <c r="A83" s="23"/>
      <c r="B83" s="24" t="s">
        <v>202</v>
      </c>
      <c r="C83" s="24" t="s">
        <v>203</v>
      </c>
      <c r="D83" s="25" t="s">
        <v>204</v>
      </c>
      <c r="E83" s="26">
        <v>2000</v>
      </c>
      <c r="F83" s="26">
        <v>0</v>
      </c>
      <c r="G83" s="26">
        <v>0</v>
      </c>
      <c r="H83" s="26">
        <v>0</v>
      </c>
      <c r="I83" s="26"/>
      <c r="J83" s="26">
        <f t="shared" si="69"/>
        <v>0</v>
      </c>
      <c r="K83" s="26">
        <v>0</v>
      </c>
      <c r="L83" s="26"/>
      <c r="M83" s="26">
        <f t="shared" si="70"/>
        <v>0</v>
      </c>
      <c r="N83" s="26">
        <v>0</v>
      </c>
      <c r="O83" s="26"/>
      <c r="P83" s="26">
        <f t="shared" si="71"/>
        <v>0</v>
      </c>
      <c r="Q83" s="26">
        <v>0</v>
      </c>
      <c r="R83" s="26"/>
      <c r="S83" s="26">
        <f t="shared" si="72"/>
        <v>0</v>
      </c>
      <c r="T83" s="26">
        <v>0</v>
      </c>
      <c r="U83" s="26"/>
      <c r="V83" s="26">
        <f t="shared" si="73"/>
        <v>0</v>
      </c>
      <c r="W83" s="26">
        <v>0</v>
      </c>
      <c r="X83" s="26"/>
      <c r="Y83" s="26">
        <f t="shared" si="74"/>
        <v>0</v>
      </c>
      <c r="Z83" s="26">
        <v>0</v>
      </c>
      <c r="AA83" s="26"/>
      <c r="AB83" s="26">
        <f t="shared" si="75"/>
        <v>0</v>
      </c>
      <c r="AC83" s="26">
        <v>0</v>
      </c>
      <c r="AD83" s="26"/>
      <c r="AE83" s="26">
        <f t="shared" si="76"/>
        <v>0</v>
      </c>
      <c r="AF83" s="26">
        <v>0</v>
      </c>
      <c r="AG83" s="26"/>
      <c r="AH83" s="26">
        <f t="shared" si="77"/>
        <v>0</v>
      </c>
      <c r="AI83" s="26">
        <v>0</v>
      </c>
      <c r="AJ83" s="26"/>
      <c r="AK83" s="26">
        <f t="shared" si="78"/>
        <v>0</v>
      </c>
      <c r="AL83" s="26">
        <v>0</v>
      </c>
      <c r="AM83" s="26"/>
      <c r="AN83" s="26">
        <f t="shared" si="79"/>
        <v>0</v>
      </c>
      <c r="AO83" s="26">
        <v>0</v>
      </c>
      <c r="AP83" s="26"/>
      <c r="AQ83" s="26">
        <f t="shared" si="80"/>
        <v>0</v>
      </c>
      <c r="AR83" s="26">
        <f t="shared" si="81"/>
        <v>2000</v>
      </c>
      <c r="AS83" s="26">
        <f t="shared" si="82"/>
        <v>0</v>
      </c>
      <c r="AT83" s="27">
        <f t="shared" si="83"/>
        <v>0</v>
      </c>
      <c r="AV83" t="s">
        <v>7</v>
      </c>
      <c r="AW83" t="s">
        <v>36</v>
      </c>
      <c r="AX83" t="s">
        <v>37</v>
      </c>
      <c r="AY83" t="s">
        <v>43</v>
      </c>
    </row>
    <row r="84" spans="1:51" ht="52.5" x14ac:dyDescent="0.4">
      <c r="A84" s="23"/>
      <c r="B84" s="24" t="s">
        <v>205</v>
      </c>
      <c r="C84" s="24" t="s">
        <v>206</v>
      </c>
      <c r="D84" s="25" t="s">
        <v>207</v>
      </c>
      <c r="E84" s="26">
        <v>1000</v>
      </c>
      <c r="F84" s="26">
        <v>0</v>
      </c>
      <c r="G84" s="26">
        <v>0</v>
      </c>
      <c r="H84" s="26">
        <v>0</v>
      </c>
      <c r="I84" s="26"/>
      <c r="J84" s="26">
        <f t="shared" si="69"/>
        <v>0</v>
      </c>
      <c r="K84" s="26">
        <v>0</v>
      </c>
      <c r="L84" s="26"/>
      <c r="M84" s="26">
        <f t="shared" si="70"/>
        <v>0</v>
      </c>
      <c r="N84" s="26">
        <v>0</v>
      </c>
      <c r="O84" s="26"/>
      <c r="P84" s="26">
        <f t="shared" si="71"/>
        <v>0</v>
      </c>
      <c r="Q84" s="26">
        <v>0</v>
      </c>
      <c r="R84" s="26"/>
      <c r="S84" s="26">
        <f t="shared" si="72"/>
        <v>0</v>
      </c>
      <c r="T84" s="26">
        <v>0</v>
      </c>
      <c r="U84" s="26"/>
      <c r="V84" s="26">
        <f t="shared" si="73"/>
        <v>0</v>
      </c>
      <c r="W84" s="26">
        <v>0</v>
      </c>
      <c r="X84" s="26"/>
      <c r="Y84" s="26">
        <f t="shared" si="74"/>
        <v>0</v>
      </c>
      <c r="Z84" s="26">
        <v>0</v>
      </c>
      <c r="AA84" s="26"/>
      <c r="AB84" s="26">
        <f t="shared" si="75"/>
        <v>0</v>
      </c>
      <c r="AC84" s="26">
        <v>0</v>
      </c>
      <c r="AD84" s="26"/>
      <c r="AE84" s="26">
        <f t="shared" si="76"/>
        <v>0</v>
      </c>
      <c r="AF84" s="26">
        <v>0</v>
      </c>
      <c r="AG84" s="26"/>
      <c r="AH84" s="26">
        <f t="shared" si="77"/>
        <v>0</v>
      </c>
      <c r="AI84" s="26">
        <v>0</v>
      </c>
      <c r="AJ84" s="26"/>
      <c r="AK84" s="26">
        <f t="shared" si="78"/>
        <v>0</v>
      </c>
      <c r="AL84" s="26">
        <v>0</v>
      </c>
      <c r="AM84" s="26"/>
      <c r="AN84" s="26">
        <f t="shared" si="79"/>
        <v>0</v>
      </c>
      <c r="AO84" s="26">
        <v>0</v>
      </c>
      <c r="AP84" s="26"/>
      <c r="AQ84" s="26">
        <f t="shared" si="80"/>
        <v>0</v>
      </c>
      <c r="AR84" s="26">
        <f t="shared" si="81"/>
        <v>1000</v>
      </c>
      <c r="AS84" s="26">
        <f t="shared" si="82"/>
        <v>0</v>
      </c>
      <c r="AT84" s="27">
        <f t="shared" si="83"/>
        <v>0</v>
      </c>
      <c r="AV84" t="s">
        <v>7</v>
      </c>
      <c r="AW84" t="s">
        <v>36</v>
      </c>
      <c r="AX84" t="s">
        <v>37</v>
      </c>
      <c r="AY84" t="s">
        <v>43</v>
      </c>
    </row>
    <row r="85" spans="1:51" ht="52.5" x14ac:dyDescent="0.4">
      <c r="A85" s="23"/>
      <c r="B85" s="24" t="s">
        <v>208</v>
      </c>
      <c r="C85" s="24" t="s">
        <v>209</v>
      </c>
      <c r="D85" s="25" t="s">
        <v>210</v>
      </c>
      <c r="E85" s="26">
        <v>13500</v>
      </c>
      <c r="F85" s="26">
        <v>4890.34</v>
      </c>
      <c r="G85" s="26">
        <v>0</v>
      </c>
      <c r="H85" s="26">
        <v>0</v>
      </c>
      <c r="I85" s="26"/>
      <c r="J85" s="26">
        <f t="shared" si="69"/>
        <v>0</v>
      </c>
      <c r="K85" s="26">
        <v>2000</v>
      </c>
      <c r="L85" s="26">
        <v>0</v>
      </c>
      <c r="M85" s="26">
        <v>0</v>
      </c>
      <c r="N85" s="26">
        <v>0</v>
      </c>
      <c r="O85" s="26"/>
      <c r="P85" s="26">
        <f t="shared" si="71"/>
        <v>0</v>
      </c>
      <c r="Q85" s="26">
        <v>0</v>
      </c>
      <c r="R85" s="26"/>
      <c r="S85" s="26">
        <f t="shared" si="72"/>
        <v>0</v>
      </c>
      <c r="T85" s="26">
        <v>3000</v>
      </c>
      <c r="U85" s="26"/>
      <c r="V85" s="26"/>
      <c r="W85" s="26">
        <v>0</v>
      </c>
      <c r="X85" s="26"/>
      <c r="Y85" s="26">
        <f t="shared" si="74"/>
        <v>0</v>
      </c>
      <c r="Z85" s="26">
        <v>3000</v>
      </c>
      <c r="AA85" s="26">
        <v>0</v>
      </c>
      <c r="AB85" s="26"/>
      <c r="AC85" s="26">
        <v>20000</v>
      </c>
      <c r="AD85" s="26">
        <v>1050</v>
      </c>
      <c r="AE85" s="26"/>
      <c r="AF85" s="26">
        <v>0</v>
      </c>
      <c r="AG85" s="26"/>
      <c r="AH85" s="26">
        <f t="shared" si="77"/>
        <v>0</v>
      </c>
      <c r="AI85" s="26">
        <v>0</v>
      </c>
      <c r="AJ85" s="26"/>
      <c r="AK85" s="26">
        <f t="shared" si="78"/>
        <v>0</v>
      </c>
      <c r="AL85" s="26">
        <v>1000</v>
      </c>
      <c r="AM85" s="26"/>
      <c r="AN85" s="26"/>
      <c r="AO85" s="26"/>
      <c r="AP85" s="26"/>
      <c r="AQ85" s="26">
        <f t="shared" si="80"/>
        <v>0</v>
      </c>
      <c r="AR85" s="26">
        <v>0</v>
      </c>
      <c r="AS85" s="26">
        <f t="shared" si="82"/>
        <v>5940.34</v>
      </c>
      <c r="AT85" s="27">
        <f t="shared" si="83"/>
        <v>0</v>
      </c>
      <c r="AV85" t="s">
        <v>7</v>
      </c>
      <c r="AW85" t="s">
        <v>36</v>
      </c>
      <c r="AX85" t="s">
        <v>37</v>
      </c>
      <c r="AY85" t="s">
        <v>43</v>
      </c>
    </row>
    <row r="86" spans="1:51" ht="26.25" x14ac:dyDescent="0.4">
      <c r="A86" s="23"/>
      <c r="B86" s="24" t="s">
        <v>211</v>
      </c>
      <c r="C86" s="24" t="s">
        <v>212</v>
      </c>
      <c r="D86" s="25" t="s">
        <v>213</v>
      </c>
      <c r="E86" s="26">
        <v>3200</v>
      </c>
      <c r="F86" s="26">
        <v>1808.07</v>
      </c>
      <c r="G86" s="26">
        <v>0</v>
      </c>
      <c r="H86" s="26">
        <v>0</v>
      </c>
      <c r="I86" s="26"/>
      <c r="J86" s="26">
        <f t="shared" si="69"/>
        <v>0</v>
      </c>
      <c r="K86" s="26">
        <v>0</v>
      </c>
      <c r="L86" s="26"/>
      <c r="M86" s="26">
        <f t="shared" si="70"/>
        <v>0</v>
      </c>
      <c r="N86" s="26">
        <v>0</v>
      </c>
      <c r="O86" s="26"/>
      <c r="P86" s="26">
        <f t="shared" si="71"/>
        <v>0</v>
      </c>
      <c r="Q86" s="26">
        <v>0</v>
      </c>
      <c r="R86" s="26"/>
      <c r="S86" s="26">
        <f t="shared" si="72"/>
        <v>0</v>
      </c>
      <c r="T86" s="26">
        <v>350</v>
      </c>
      <c r="U86" s="26">
        <v>183.06</v>
      </c>
      <c r="V86" s="26">
        <v>0</v>
      </c>
      <c r="W86" s="26">
        <v>0</v>
      </c>
      <c r="X86" s="26"/>
      <c r="Y86" s="26">
        <f t="shared" si="74"/>
        <v>0</v>
      </c>
      <c r="Z86" s="26">
        <v>300</v>
      </c>
      <c r="AA86" s="26">
        <v>0</v>
      </c>
      <c r="AB86" s="26"/>
      <c r="AC86" s="26">
        <v>0</v>
      </c>
      <c r="AD86" s="26"/>
      <c r="AE86" s="26">
        <f t="shared" si="76"/>
        <v>0</v>
      </c>
      <c r="AF86" s="26">
        <v>0</v>
      </c>
      <c r="AG86" s="26"/>
      <c r="AH86" s="26">
        <f t="shared" si="77"/>
        <v>0</v>
      </c>
      <c r="AI86" s="26">
        <v>0</v>
      </c>
      <c r="AJ86" s="26"/>
      <c r="AK86" s="26">
        <f t="shared" si="78"/>
        <v>0</v>
      </c>
      <c r="AL86" s="26">
        <v>0</v>
      </c>
      <c r="AM86" s="26"/>
      <c r="AN86" s="26">
        <f t="shared" si="79"/>
        <v>0</v>
      </c>
      <c r="AO86" s="26">
        <v>0</v>
      </c>
      <c r="AP86" s="26"/>
      <c r="AQ86" s="26">
        <f t="shared" si="80"/>
        <v>0</v>
      </c>
      <c r="AR86" s="26">
        <f t="shared" si="81"/>
        <v>3850</v>
      </c>
      <c r="AS86" s="26">
        <f t="shared" si="82"/>
        <v>1991.1299999999999</v>
      </c>
      <c r="AT86" s="27">
        <f t="shared" si="83"/>
        <v>0</v>
      </c>
      <c r="AV86" t="s">
        <v>7</v>
      </c>
      <c r="AW86" t="s">
        <v>36</v>
      </c>
      <c r="AX86" t="s">
        <v>37</v>
      </c>
      <c r="AY86" t="s">
        <v>43</v>
      </c>
    </row>
    <row r="87" spans="1:51" ht="26.25" x14ac:dyDescent="0.4">
      <c r="A87" s="23"/>
      <c r="B87" s="24" t="s">
        <v>214</v>
      </c>
      <c r="C87" s="24" t="s">
        <v>215</v>
      </c>
      <c r="D87" s="25" t="s">
        <v>216</v>
      </c>
      <c r="E87" s="26">
        <v>200</v>
      </c>
      <c r="F87" s="26">
        <v>0</v>
      </c>
      <c r="G87" s="26">
        <v>0</v>
      </c>
      <c r="H87" s="26">
        <v>0</v>
      </c>
      <c r="I87" s="26"/>
      <c r="J87" s="26">
        <f t="shared" si="69"/>
        <v>0</v>
      </c>
      <c r="K87" s="26">
        <v>0</v>
      </c>
      <c r="L87" s="26"/>
      <c r="M87" s="26">
        <f t="shared" si="70"/>
        <v>0</v>
      </c>
      <c r="N87" s="26">
        <v>0</v>
      </c>
      <c r="O87" s="26"/>
      <c r="P87" s="26">
        <f t="shared" si="71"/>
        <v>0</v>
      </c>
      <c r="Q87" s="26">
        <v>0</v>
      </c>
      <c r="R87" s="26"/>
      <c r="S87" s="26">
        <f t="shared" si="72"/>
        <v>0</v>
      </c>
      <c r="T87" s="26">
        <v>0</v>
      </c>
      <c r="U87" s="26"/>
      <c r="V87" s="26">
        <f t="shared" si="73"/>
        <v>0</v>
      </c>
      <c r="W87" s="26">
        <v>0</v>
      </c>
      <c r="X87" s="26"/>
      <c r="Y87" s="26">
        <f t="shared" si="74"/>
        <v>0</v>
      </c>
      <c r="Z87" s="26">
        <v>0</v>
      </c>
      <c r="AA87" s="26"/>
      <c r="AB87" s="26">
        <f t="shared" si="75"/>
        <v>0</v>
      </c>
      <c r="AC87" s="26">
        <v>0</v>
      </c>
      <c r="AD87" s="26"/>
      <c r="AE87" s="26">
        <f t="shared" si="76"/>
        <v>0</v>
      </c>
      <c r="AF87" s="26">
        <v>0</v>
      </c>
      <c r="AG87" s="26"/>
      <c r="AH87" s="26">
        <f t="shared" si="77"/>
        <v>0</v>
      </c>
      <c r="AI87" s="26">
        <v>0</v>
      </c>
      <c r="AJ87" s="26"/>
      <c r="AK87" s="26">
        <f t="shared" si="78"/>
        <v>0</v>
      </c>
      <c r="AL87" s="26">
        <v>0</v>
      </c>
      <c r="AM87" s="26"/>
      <c r="AN87" s="26">
        <f t="shared" si="79"/>
        <v>0</v>
      </c>
      <c r="AO87" s="26">
        <v>0</v>
      </c>
      <c r="AP87" s="26"/>
      <c r="AQ87" s="26">
        <f t="shared" si="80"/>
        <v>0</v>
      </c>
      <c r="AR87" s="26">
        <f t="shared" si="81"/>
        <v>200</v>
      </c>
      <c r="AS87" s="26">
        <f t="shared" si="82"/>
        <v>0</v>
      </c>
      <c r="AT87" s="27">
        <f t="shared" si="83"/>
        <v>0</v>
      </c>
      <c r="AV87" t="s">
        <v>7</v>
      </c>
      <c r="AW87" t="s">
        <v>36</v>
      </c>
      <c r="AX87" t="s">
        <v>37</v>
      </c>
      <c r="AY87" t="s">
        <v>43</v>
      </c>
    </row>
    <row r="88" spans="1:51" ht="26.25" x14ac:dyDescent="0.4">
      <c r="A88" s="97" t="s">
        <v>217</v>
      </c>
      <c r="B88" s="98"/>
      <c r="C88" s="98"/>
      <c r="D88" s="98"/>
      <c r="E88" s="21">
        <f t="shared" ref="E88:AS88" si="100">SUM(E89:E94)</f>
        <v>66982</v>
      </c>
      <c r="F88" s="21">
        <f t="shared" si="100"/>
        <v>11399.210000000001</v>
      </c>
      <c r="G88" s="21">
        <v>0</v>
      </c>
      <c r="H88" s="21">
        <f t="shared" si="100"/>
        <v>0</v>
      </c>
      <c r="I88" s="21">
        <f t="shared" si="100"/>
        <v>0</v>
      </c>
      <c r="J88" s="21">
        <f t="shared" si="100"/>
        <v>0</v>
      </c>
      <c r="K88" s="21">
        <f t="shared" si="100"/>
        <v>0</v>
      </c>
      <c r="L88" s="21">
        <f t="shared" si="100"/>
        <v>0</v>
      </c>
      <c r="M88" s="21">
        <f t="shared" si="100"/>
        <v>0</v>
      </c>
      <c r="N88" s="21">
        <f t="shared" si="100"/>
        <v>0</v>
      </c>
      <c r="O88" s="21">
        <f t="shared" si="100"/>
        <v>0</v>
      </c>
      <c r="P88" s="21">
        <f t="shared" si="100"/>
        <v>0</v>
      </c>
      <c r="Q88" s="21">
        <f t="shared" si="100"/>
        <v>0</v>
      </c>
      <c r="R88" s="21">
        <f t="shared" si="100"/>
        <v>0</v>
      </c>
      <c r="S88" s="21">
        <f t="shared" si="100"/>
        <v>0</v>
      </c>
      <c r="T88" s="21">
        <f t="shared" si="100"/>
        <v>8000</v>
      </c>
      <c r="U88" s="21">
        <f t="shared" si="100"/>
        <v>0</v>
      </c>
      <c r="V88" s="21">
        <f t="shared" si="100"/>
        <v>0</v>
      </c>
      <c r="W88" s="21">
        <f t="shared" si="100"/>
        <v>0</v>
      </c>
      <c r="X88" s="21">
        <f t="shared" si="100"/>
        <v>0</v>
      </c>
      <c r="Y88" s="21">
        <f t="shared" si="100"/>
        <v>0</v>
      </c>
      <c r="Z88" s="21">
        <f t="shared" si="100"/>
        <v>0</v>
      </c>
      <c r="AA88" s="21">
        <f t="shared" si="100"/>
        <v>0</v>
      </c>
      <c r="AB88" s="21">
        <f t="shared" si="100"/>
        <v>0</v>
      </c>
      <c r="AC88" s="21">
        <f t="shared" si="100"/>
        <v>0</v>
      </c>
      <c r="AD88" s="21">
        <f t="shared" si="100"/>
        <v>0</v>
      </c>
      <c r="AE88" s="21">
        <f t="shared" si="100"/>
        <v>0</v>
      </c>
      <c r="AF88" s="21">
        <f t="shared" si="100"/>
        <v>0</v>
      </c>
      <c r="AG88" s="21">
        <f t="shared" si="100"/>
        <v>0</v>
      </c>
      <c r="AH88" s="21">
        <f t="shared" si="100"/>
        <v>0</v>
      </c>
      <c r="AI88" s="21">
        <f t="shared" si="100"/>
        <v>0</v>
      </c>
      <c r="AJ88" s="21">
        <f t="shared" si="100"/>
        <v>0</v>
      </c>
      <c r="AK88" s="21">
        <f t="shared" si="100"/>
        <v>0</v>
      </c>
      <c r="AL88" s="21">
        <f t="shared" si="100"/>
        <v>0</v>
      </c>
      <c r="AM88" s="21">
        <f t="shared" si="100"/>
        <v>0</v>
      </c>
      <c r="AN88" s="21">
        <f t="shared" si="100"/>
        <v>0</v>
      </c>
      <c r="AO88" s="21">
        <f t="shared" si="100"/>
        <v>0</v>
      </c>
      <c r="AP88" s="21">
        <f t="shared" si="100"/>
        <v>0</v>
      </c>
      <c r="AQ88" s="21">
        <f t="shared" si="100"/>
        <v>0</v>
      </c>
      <c r="AR88" s="21">
        <f t="shared" si="100"/>
        <v>74982</v>
      </c>
      <c r="AS88" s="21">
        <f t="shared" si="100"/>
        <v>11399.210000000001</v>
      </c>
      <c r="AT88" s="22">
        <v>0</v>
      </c>
    </row>
    <row r="89" spans="1:51" ht="78.75" x14ac:dyDescent="0.4">
      <c r="A89" s="23"/>
      <c r="B89" s="24" t="s">
        <v>218</v>
      </c>
      <c r="C89" s="24" t="s">
        <v>219</v>
      </c>
      <c r="D89" s="25" t="s">
        <v>220</v>
      </c>
      <c r="E89" s="26">
        <v>9000</v>
      </c>
      <c r="F89" s="26">
        <v>2156.98</v>
      </c>
      <c r="G89" s="26">
        <v>0</v>
      </c>
      <c r="H89" s="26">
        <v>0</v>
      </c>
      <c r="I89" s="26"/>
      <c r="J89" s="26">
        <f t="shared" ref="J89:J94" si="101">H89+I89</f>
        <v>0</v>
      </c>
      <c r="K89" s="26">
        <v>0</v>
      </c>
      <c r="L89" s="26"/>
      <c r="M89" s="26">
        <f t="shared" ref="M89:M94" si="102">K89+L89</f>
        <v>0</v>
      </c>
      <c r="N89" s="26">
        <v>0</v>
      </c>
      <c r="O89" s="26"/>
      <c r="P89" s="26">
        <f t="shared" ref="P89:P94" si="103">N89+O89</f>
        <v>0</v>
      </c>
      <c r="Q89" s="26">
        <v>0</v>
      </c>
      <c r="R89" s="26"/>
      <c r="S89" s="26">
        <f t="shared" ref="S89:S94" si="104">Q89+R89</f>
        <v>0</v>
      </c>
      <c r="T89" s="26">
        <v>0</v>
      </c>
      <c r="U89" s="26"/>
      <c r="V89" s="26"/>
      <c r="W89" s="26">
        <v>0</v>
      </c>
      <c r="X89" s="26"/>
      <c r="Y89" s="26">
        <f t="shared" ref="Y89:Y94" si="105">W89+X89</f>
        <v>0</v>
      </c>
      <c r="Z89" s="26">
        <v>0</v>
      </c>
      <c r="AA89" s="26"/>
      <c r="AB89" s="26">
        <f t="shared" ref="AB89:AB94" si="106">Z89+AA89</f>
        <v>0</v>
      </c>
      <c r="AC89" s="26">
        <v>0</v>
      </c>
      <c r="AD89" s="26"/>
      <c r="AE89" s="26">
        <f t="shared" ref="AE89:AE94" si="107">AC89+AD89</f>
        <v>0</v>
      </c>
      <c r="AF89" s="26">
        <v>0</v>
      </c>
      <c r="AG89" s="26"/>
      <c r="AH89" s="26">
        <f t="shared" ref="AH89:AH94" si="108">AF89+AG89</f>
        <v>0</v>
      </c>
      <c r="AI89" s="26">
        <v>0</v>
      </c>
      <c r="AJ89" s="26"/>
      <c r="AK89" s="26">
        <f t="shared" ref="AK89:AK94" si="109">AI89+AJ89</f>
        <v>0</v>
      </c>
      <c r="AL89" s="26">
        <v>0</v>
      </c>
      <c r="AM89" s="26"/>
      <c r="AN89" s="26">
        <f t="shared" ref="AN89:AN94" si="110">AL89+AM89</f>
        <v>0</v>
      </c>
      <c r="AO89" s="26">
        <v>0</v>
      </c>
      <c r="AP89" s="26"/>
      <c r="AQ89" s="26">
        <f t="shared" ref="AQ89:AQ94" si="111">AO89+AP89</f>
        <v>0</v>
      </c>
      <c r="AR89" s="26">
        <f t="shared" ref="AR89:AT94" si="112">E89+H89+K89+N89+Q89+T89+W89+Z89+AC89+AF89+AI89+AL89+AO89</f>
        <v>9000</v>
      </c>
      <c r="AS89" s="26">
        <f t="shared" si="112"/>
        <v>2156.98</v>
      </c>
      <c r="AT89" s="27">
        <f t="shared" si="112"/>
        <v>0</v>
      </c>
      <c r="AV89" t="s">
        <v>7</v>
      </c>
      <c r="AW89" t="s">
        <v>36</v>
      </c>
      <c r="AX89" t="s">
        <v>37</v>
      </c>
      <c r="AY89" t="s">
        <v>221</v>
      </c>
    </row>
    <row r="90" spans="1:51" ht="78.75" x14ac:dyDescent="0.4">
      <c r="A90" s="23"/>
      <c r="B90" s="24" t="s">
        <v>222</v>
      </c>
      <c r="C90" s="24" t="s">
        <v>223</v>
      </c>
      <c r="D90" s="25" t="s">
        <v>224</v>
      </c>
      <c r="E90" s="26">
        <v>10982</v>
      </c>
      <c r="F90" s="26">
        <v>370.88</v>
      </c>
      <c r="G90" s="26">
        <v>0</v>
      </c>
      <c r="H90" s="26">
        <v>0</v>
      </c>
      <c r="I90" s="26"/>
      <c r="J90" s="26">
        <f t="shared" si="101"/>
        <v>0</v>
      </c>
      <c r="K90" s="26">
        <v>0</v>
      </c>
      <c r="L90" s="26"/>
      <c r="M90" s="26">
        <f t="shared" si="102"/>
        <v>0</v>
      </c>
      <c r="N90" s="26">
        <v>0</v>
      </c>
      <c r="O90" s="26"/>
      <c r="P90" s="26">
        <f t="shared" si="103"/>
        <v>0</v>
      </c>
      <c r="Q90" s="26">
        <v>0</v>
      </c>
      <c r="R90" s="26"/>
      <c r="S90" s="26">
        <f t="shared" si="104"/>
        <v>0</v>
      </c>
      <c r="T90" s="26">
        <v>3000</v>
      </c>
      <c r="U90" s="26"/>
      <c r="V90" s="26"/>
      <c r="W90" s="26">
        <v>0</v>
      </c>
      <c r="X90" s="26"/>
      <c r="Y90" s="26">
        <f t="shared" si="105"/>
        <v>0</v>
      </c>
      <c r="Z90" s="26">
        <v>0</v>
      </c>
      <c r="AA90" s="26"/>
      <c r="AB90" s="26">
        <f t="shared" si="106"/>
        <v>0</v>
      </c>
      <c r="AC90" s="26">
        <v>0</v>
      </c>
      <c r="AD90" s="26"/>
      <c r="AE90" s="26">
        <f t="shared" si="107"/>
        <v>0</v>
      </c>
      <c r="AF90" s="26">
        <v>0</v>
      </c>
      <c r="AG90" s="26"/>
      <c r="AH90" s="26">
        <f t="shared" si="108"/>
        <v>0</v>
      </c>
      <c r="AI90" s="26">
        <v>0</v>
      </c>
      <c r="AJ90" s="26"/>
      <c r="AK90" s="26">
        <f t="shared" si="109"/>
        <v>0</v>
      </c>
      <c r="AL90" s="26">
        <v>0</v>
      </c>
      <c r="AM90" s="26"/>
      <c r="AN90" s="26">
        <f t="shared" si="110"/>
        <v>0</v>
      </c>
      <c r="AO90" s="26">
        <v>0</v>
      </c>
      <c r="AP90" s="26"/>
      <c r="AQ90" s="26">
        <f t="shared" si="111"/>
        <v>0</v>
      </c>
      <c r="AR90" s="26">
        <f t="shared" si="112"/>
        <v>13982</v>
      </c>
      <c r="AS90" s="26">
        <f t="shared" si="112"/>
        <v>370.88</v>
      </c>
      <c r="AT90" s="27">
        <f t="shared" si="112"/>
        <v>0</v>
      </c>
      <c r="AV90" t="s">
        <v>7</v>
      </c>
      <c r="AW90" t="s">
        <v>36</v>
      </c>
      <c r="AX90" t="s">
        <v>37</v>
      </c>
      <c r="AY90" t="s">
        <v>221</v>
      </c>
    </row>
    <row r="91" spans="1:51" ht="52.5" x14ac:dyDescent="0.4">
      <c r="A91" s="23"/>
      <c r="B91" s="24" t="s">
        <v>225</v>
      </c>
      <c r="C91" s="24" t="s">
        <v>226</v>
      </c>
      <c r="D91" s="25" t="s">
        <v>227</v>
      </c>
      <c r="E91" s="26">
        <v>2500</v>
      </c>
      <c r="F91" s="26">
        <v>0</v>
      </c>
      <c r="G91" s="26">
        <v>0</v>
      </c>
      <c r="H91" s="26">
        <v>0</v>
      </c>
      <c r="I91" s="26"/>
      <c r="J91" s="26">
        <f t="shared" si="101"/>
        <v>0</v>
      </c>
      <c r="K91" s="26">
        <v>0</v>
      </c>
      <c r="L91" s="26"/>
      <c r="M91" s="26">
        <f t="shared" si="102"/>
        <v>0</v>
      </c>
      <c r="N91" s="26">
        <v>0</v>
      </c>
      <c r="O91" s="26"/>
      <c r="P91" s="26">
        <f t="shared" si="103"/>
        <v>0</v>
      </c>
      <c r="Q91" s="26">
        <v>0</v>
      </c>
      <c r="R91" s="26"/>
      <c r="S91" s="26">
        <f t="shared" si="104"/>
        <v>0</v>
      </c>
      <c r="T91" s="26">
        <v>0</v>
      </c>
      <c r="U91" s="26"/>
      <c r="V91" s="26">
        <f t="shared" ref="V91:V94" si="113">T91+U91</f>
        <v>0</v>
      </c>
      <c r="W91" s="26">
        <v>0</v>
      </c>
      <c r="X91" s="26"/>
      <c r="Y91" s="26">
        <f t="shared" si="105"/>
        <v>0</v>
      </c>
      <c r="Z91" s="26">
        <v>0</v>
      </c>
      <c r="AA91" s="26"/>
      <c r="AB91" s="26">
        <f t="shared" si="106"/>
        <v>0</v>
      </c>
      <c r="AC91" s="26">
        <v>0</v>
      </c>
      <c r="AD91" s="26"/>
      <c r="AE91" s="26">
        <f t="shared" si="107"/>
        <v>0</v>
      </c>
      <c r="AF91" s="26">
        <v>0</v>
      </c>
      <c r="AG91" s="26"/>
      <c r="AH91" s="26">
        <f t="shared" si="108"/>
        <v>0</v>
      </c>
      <c r="AI91" s="26">
        <v>0</v>
      </c>
      <c r="AJ91" s="26"/>
      <c r="AK91" s="26">
        <f t="shared" si="109"/>
        <v>0</v>
      </c>
      <c r="AL91" s="26">
        <v>0</v>
      </c>
      <c r="AM91" s="26"/>
      <c r="AN91" s="26">
        <f t="shared" si="110"/>
        <v>0</v>
      </c>
      <c r="AO91" s="26">
        <v>0</v>
      </c>
      <c r="AP91" s="26"/>
      <c r="AQ91" s="26">
        <f t="shared" si="111"/>
        <v>0</v>
      </c>
      <c r="AR91" s="26">
        <f t="shared" si="112"/>
        <v>2500</v>
      </c>
      <c r="AS91" s="26">
        <f t="shared" si="112"/>
        <v>0</v>
      </c>
      <c r="AT91" s="27">
        <f t="shared" si="112"/>
        <v>0</v>
      </c>
      <c r="AV91" t="s">
        <v>7</v>
      </c>
      <c r="AW91" t="s">
        <v>36</v>
      </c>
      <c r="AX91" t="s">
        <v>37</v>
      </c>
      <c r="AY91" t="s">
        <v>221</v>
      </c>
    </row>
    <row r="92" spans="1:51" ht="78.75" x14ac:dyDescent="0.4">
      <c r="A92" s="23"/>
      <c r="B92" s="24" t="s">
        <v>228</v>
      </c>
      <c r="C92" s="24" t="s">
        <v>229</v>
      </c>
      <c r="D92" s="25" t="s">
        <v>230</v>
      </c>
      <c r="E92" s="26">
        <v>15300</v>
      </c>
      <c r="F92" s="26">
        <v>0</v>
      </c>
      <c r="G92" s="26">
        <v>0</v>
      </c>
      <c r="H92" s="26">
        <v>0</v>
      </c>
      <c r="I92" s="26"/>
      <c r="J92" s="26">
        <f t="shared" si="101"/>
        <v>0</v>
      </c>
      <c r="K92" s="26">
        <v>0</v>
      </c>
      <c r="L92" s="26"/>
      <c r="M92" s="26">
        <f t="shared" si="102"/>
        <v>0</v>
      </c>
      <c r="N92" s="26">
        <v>0</v>
      </c>
      <c r="O92" s="26"/>
      <c r="P92" s="26">
        <f t="shared" si="103"/>
        <v>0</v>
      </c>
      <c r="Q92" s="26">
        <v>0</v>
      </c>
      <c r="R92" s="26"/>
      <c r="S92" s="26">
        <f t="shared" si="104"/>
        <v>0</v>
      </c>
      <c r="T92" s="26">
        <v>2500</v>
      </c>
      <c r="U92" s="26"/>
      <c r="V92" s="26"/>
      <c r="W92" s="26">
        <v>0</v>
      </c>
      <c r="X92" s="26"/>
      <c r="Y92" s="26">
        <f t="shared" si="105"/>
        <v>0</v>
      </c>
      <c r="Z92" s="26">
        <v>0</v>
      </c>
      <c r="AA92" s="26"/>
      <c r="AB92" s="26">
        <f t="shared" si="106"/>
        <v>0</v>
      </c>
      <c r="AC92" s="26">
        <v>0</v>
      </c>
      <c r="AD92" s="26"/>
      <c r="AE92" s="26">
        <f t="shared" si="107"/>
        <v>0</v>
      </c>
      <c r="AF92" s="26">
        <v>0</v>
      </c>
      <c r="AG92" s="26"/>
      <c r="AH92" s="26">
        <f t="shared" si="108"/>
        <v>0</v>
      </c>
      <c r="AI92" s="26">
        <v>0</v>
      </c>
      <c r="AJ92" s="26"/>
      <c r="AK92" s="26">
        <f t="shared" si="109"/>
        <v>0</v>
      </c>
      <c r="AL92" s="26">
        <v>0</v>
      </c>
      <c r="AM92" s="26"/>
      <c r="AN92" s="26">
        <f t="shared" si="110"/>
        <v>0</v>
      </c>
      <c r="AO92" s="26">
        <v>0</v>
      </c>
      <c r="AP92" s="26"/>
      <c r="AQ92" s="26">
        <f t="shared" si="111"/>
        <v>0</v>
      </c>
      <c r="AR92" s="26">
        <f t="shared" si="112"/>
        <v>17800</v>
      </c>
      <c r="AS92" s="26">
        <f t="shared" si="112"/>
        <v>0</v>
      </c>
      <c r="AT92" s="27">
        <f t="shared" si="112"/>
        <v>0</v>
      </c>
      <c r="AV92" t="s">
        <v>7</v>
      </c>
      <c r="AW92" t="s">
        <v>36</v>
      </c>
      <c r="AX92" t="s">
        <v>37</v>
      </c>
      <c r="AY92" t="s">
        <v>221</v>
      </c>
    </row>
    <row r="93" spans="1:51" ht="52.5" x14ac:dyDescent="0.4">
      <c r="A93" s="23"/>
      <c r="B93" s="24" t="s">
        <v>231</v>
      </c>
      <c r="C93" s="24" t="s">
        <v>232</v>
      </c>
      <c r="D93" s="25" t="s">
        <v>233</v>
      </c>
      <c r="E93" s="26">
        <v>23000</v>
      </c>
      <c r="F93" s="26">
        <v>8121.35</v>
      </c>
      <c r="G93" s="26">
        <v>0</v>
      </c>
      <c r="H93" s="26">
        <v>0</v>
      </c>
      <c r="I93" s="26"/>
      <c r="J93" s="26">
        <f t="shared" si="101"/>
        <v>0</v>
      </c>
      <c r="K93" s="26">
        <v>0</v>
      </c>
      <c r="L93" s="26"/>
      <c r="M93" s="26">
        <f t="shared" si="102"/>
        <v>0</v>
      </c>
      <c r="N93" s="26">
        <v>0</v>
      </c>
      <c r="O93" s="26"/>
      <c r="P93" s="26">
        <f t="shared" si="103"/>
        <v>0</v>
      </c>
      <c r="Q93" s="26">
        <v>0</v>
      </c>
      <c r="R93" s="26">
        <v>0</v>
      </c>
      <c r="S93" s="26">
        <f t="shared" si="104"/>
        <v>0</v>
      </c>
      <c r="T93" s="26">
        <v>2500</v>
      </c>
      <c r="U93" s="26"/>
      <c r="V93" s="26"/>
      <c r="W93" s="26">
        <v>0</v>
      </c>
      <c r="X93" s="26"/>
      <c r="Y93" s="26">
        <f t="shared" si="105"/>
        <v>0</v>
      </c>
      <c r="Z93" s="26">
        <v>0</v>
      </c>
      <c r="AA93" s="26"/>
      <c r="AB93" s="26">
        <f t="shared" si="106"/>
        <v>0</v>
      </c>
      <c r="AC93" s="26">
        <v>0</v>
      </c>
      <c r="AD93" s="26"/>
      <c r="AE93" s="26">
        <f t="shared" si="107"/>
        <v>0</v>
      </c>
      <c r="AF93" s="26">
        <v>0</v>
      </c>
      <c r="AG93" s="26"/>
      <c r="AH93" s="26">
        <f t="shared" si="108"/>
        <v>0</v>
      </c>
      <c r="AI93" s="26">
        <v>0</v>
      </c>
      <c r="AJ93" s="26"/>
      <c r="AK93" s="26">
        <f t="shared" si="109"/>
        <v>0</v>
      </c>
      <c r="AL93" s="26">
        <v>0</v>
      </c>
      <c r="AM93" s="26"/>
      <c r="AN93" s="26">
        <f t="shared" si="110"/>
        <v>0</v>
      </c>
      <c r="AO93" s="26">
        <v>0</v>
      </c>
      <c r="AP93" s="26"/>
      <c r="AQ93" s="26">
        <f t="shared" si="111"/>
        <v>0</v>
      </c>
      <c r="AR93" s="26">
        <f t="shared" si="112"/>
        <v>25500</v>
      </c>
      <c r="AS93" s="26">
        <f t="shared" si="112"/>
        <v>8121.35</v>
      </c>
      <c r="AT93" s="27">
        <f t="shared" si="112"/>
        <v>0</v>
      </c>
      <c r="AV93" t="s">
        <v>7</v>
      </c>
      <c r="AW93" t="s">
        <v>36</v>
      </c>
      <c r="AX93" t="s">
        <v>37</v>
      </c>
      <c r="AY93" t="s">
        <v>221</v>
      </c>
    </row>
    <row r="94" spans="1:51" ht="52.5" x14ac:dyDescent="0.4">
      <c r="A94" s="23"/>
      <c r="B94" s="24" t="s">
        <v>234</v>
      </c>
      <c r="C94" s="24" t="s">
        <v>235</v>
      </c>
      <c r="D94" s="25" t="s">
        <v>236</v>
      </c>
      <c r="E94" s="26">
        <v>6200</v>
      </c>
      <c r="F94" s="26">
        <v>750</v>
      </c>
      <c r="G94" s="26">
        <v>0</v>
      </c>
      <c r="H94" s="26">
        <v>0</v>
      </c>
      <c r="I94" s="26"/>
      <c r="J94" s="26">
        <f t="shared" si="101"/>
        <v>0</v>
      </c>
      <c r="K94" s="26">
        <v>0</v>
      </c>
      <c r="L94" s="26"/>
      <c r="M94" s="26">
        <f t="shared" si="102"/>
        <v>0</v>
      </c>
      <c r="N94" s="26">
        <v>0</v>
      </c>
      <c r="O94" s="26"/>
      <c r="P94" s="26">
        <f t="shared" si="103"/>
        <v>0</v>
      </c>
      <c r="Q94" s="26">
        <v>0</v>
      </c>
      <c r="R94" s="26"/>
      <c r="S94" s="26">
        <f t="shared" si="104"/>
        <v>0</v>
      </c>
      <c r="T94" s="26">
        <v>0</v>
      </c>
      <c r="U94" s="26"/>
      <c r="V94" s="26">
        <f t="shared" si="113"/>
        <v>0</v>
      </c>
      <c r="W94" s="26">
        <v>0</v>
      </c>
      <c r="X94" s="26"/>
      <c r="Y94" s="26">
        <f t="shared" si="105"/>
        <v>0</v>
      </c>
      <c r="Z94" s="26">
        <v>0</v>
      </c>
      <c r="AA94" s="26"/>
      <c r="AB94" s="26">
        <f t="shared" si="106"/>
        <v>0</v>
      </c>
      <c r="AC94" s="26">
        <v>0</v>
      </c>
      <c r="AD94" s="26"/>
      <c r="AE94" s="26">
        <f t="shared" si="107"/>
        <v>0</v>
      </c>
      <c r="AF94" s="26">
        <v>0</v>
      </c>
      <c r="AG94" s="26"/>
      <c r="AH94" s="26">
        <f t="shared" si="108"/>
        <v>0</v>
      </c>
      <c r="AI94" s="26">
        <v>0</v>
      </c>
      <c r="AJ94" s="26"/>
      <c r="AK94" s="26">
        <f t="shared" si="109"/>
        <v>0</v>
      </c>
      <c r="AL94" s="26">
        <v>0</v>
      </c>
      <c r="AM94" s="26"/>
      <c r="AN94" s="26">
        <f t="shared" si="110"/>
        <v>0</v>
      </c>
      <c r="AO94" s="26">
        <v>0</v>
      </c>
      <c r="AP94" s="26"/>
      <c r="AQ94" s="26">
        <f t="shared" si="111"/>
        <v>0</v>
      </c>
      <c r="AR94" s="26">
        <f t="shared" si="112"/>
        <v>6200</v>
      </c>
      <c r="AS94" s="26">
        <f t="shared" si="112"/>
        <v>750</v>
      </c>
      <c r="AT94" s="27">
        <f t="shared" si="112"/>
        <v>0</v>
      </c>
      <c r="AV94" t="s">
        <v>7</v>
      </c>
      <c r="AW94" t="s">
        <v>36</v>
      </c>
      <c r="AX94" t="s">
        <v>37</v>
      </c>
      <c r="AY94" t="s">
        <v>221</v>
      </c>
    </row>
    <row r="95" spans="1:51" ht="26.25" x14ac:dyDescent="0.4">
      <c r="A95" s="97" t="s">
        <v>237</v>
      </c>
      <c r="B95" s="98"/>
      <c r="C95" s="98"/>
      <c r="D95" s="98"/>
      <c r="E95" s="21">
        <f t="shared" ref="E95:AN95" si="114">SUM(E96,E109,E113,E115)</f>
        <v>4548.6000000000004</v>
      </c>
      <c r="F95" s="21">
        <f t="shared" si="114"/>
        <v>2679.55</v>
      </c>
      <c r="G95" s="21">
        <f t="shared" si="114"/>
        <v>0</v>
      </c>
      <c r="H95" s="21">
        <f t="shared" si="114"/>
        <v>0</v>
      </c>
      <c r="I95" s="21">
        <f t="shared" si="114"/>
        <v>0</v>
      </c>
      <c r="J95" s="21">
        <f t="shared" si="114"/>
        <v>0</v>
      </c>
      <c r="K95" s="21">
        <f t="shared" si="114"/>
        <v>0</v>
      </c>
      <c r="L95" s="21">
        <f t="shared" si="114"/>
        <v>0</v>
      </c>
      <c r="M95" s="21">
        <f t="shared" si="114"/>
        <v>0</v>
      </c>
      <c r="N95" s="21">
        <f t="shared" si="114"/>
        <v>0</v>
      </c>
      <c r="O95" s="21">
        <f t="shared" si="114"/>
        <v>0</v>
      </c>
      <c r="P95" s="21">
        <f t="shared" si="114"/>
        <v>0</v>
      </c>
      <c r="Q95" s="21">
        <v>38033.360000000001</v>
      </c>
      <c r="R95" s="21">
        <v>27691.69</v>
      </c>
      <c r="S95" s="21">
        <v>0</v>
      </c>
      <c r="T95" s="21">
        <f t="shared" si="114"/>
        <v>0</v>
      </c>
      <c r="U95" s="21">
        <f t="shared" si="114"/>
        <v>0</v>
      </c>
      <c r="V95" s="21">
        <f t="shared" si="114"/>
        <v>0</v>
      </c>
      <c r="W95" s="21">
        <f t="shared" si="114"/>
        <v>0</v>
      </c>
      <c r="X95" s="21">
        <f t="shared" si="114"/>
        <v>0</v>
      </c>
      <c r="Y95" s="21">
        <f t="shared" si="114"/>
        <v>0</v>
      </c>
      <c r="Z95" s="21">
        <f t="shared" si="114"/>
        <v>0</v>
      </c>
      <c r="AA95" s="21">
        <f t="shared" si="114"/>
        <v>0</v>
      </c>
      <c r="AB95" s="21">
        <f t="shared" si="114"/>
        <v>0</v>
      </c>
      <c r="AC95" s="21">
        <f t="shared" si="114"/>
        <v>0</v>
      </c>
      <c r="AD95" s="21">
        <f t="shared" si="114"/>
        <v>0</v>
      </c>
      <c r="AE95" s="21">
        <f t="shared" si="114"/>
        <v>0</v>
      </c>
      <c r="AF95" s="21">
        <f t="shared" si="114"/>
        <v>0</v>
      </c>
      <c r="AG95" s="21">
        <f t="shared" si="114"/>
        <v>0</v>
      </c>
      <c r="AH95" s="21">
        <f t="shared" si="114"/>
        <v>0</v>
      </c>
      <c r="AI95" s="21">
        <f t="shared" si="114"/>
        <v>0</v>
      </c>
      <c r="AJ95" s="21">
        <f t="shared" si="114"/>
        <v>0</v>
      </c>
      <c r="AK95" s="21">
        <f t="shared" si="114"/>
        <v>0</v>
      </c>
      <c r="AL95" s="21">
        <f t="shared" si="114"/>
        <v>0</v>
      </c>
      <c r="AM95" s="21">
        <f t="shared" si="114"/>
        <v>0</v>
      </c>
      <c r="AN95" s="21">
        <f t="shared" si="114"/>
        <v>0</v>
      </c>
      <c r="AO95" s="21">
        <v>157943.13</v>
      </c>
      <c r="AP95" s="21">
        <v>116004.64</v>
      </c>
      <c r="AQ95" s="21">
        <v>0</v>
      </c>
      <c r="AR95" s="21">
        <v>200525.09</v>
      </c>
      <c r="AS95" s="21">
        <v>146375.88</v>
      </c>
      <c r="AT95" s="22">
        <v>0</v>
      </c>
    </row>
    <row r="96" spans="1:51" ht="26.25" x14ac:dyDescent="0.4">
      <c r="A96" s="97" t="s">
        <v>31</v>
      </c>
      <c r="B96" s="98"/>
      <c r="C96" s="98"/>
      <c r="D96" s="98"/>
      <c r="E96" s="21">
        <v>4548.6000000000004</v>
      </c>
      <c r="F96" s="21">
        <f t="shared" ref="F96:AQ96" si="115">SUM(F99,F98)</f>
        <v>2679.55</v>
      </c>
      <c r="G96" s="21">
        <f t="shared" si="115"/>
        <v>0</v>
      </c>
      <c r="H96" s="21">
        <f t="shared" si="115"/>
        <v>0</v>
      </c>
      <c r="I96" s="21">
        <f t="shared" si="115"/>
        <v>0</v>
      </c>
      <c r="J96" s="21">
        <f t="shared" si="115"/>
        <v>0</v>
      </c>
      <c r="K96" s="21">
        <f t="shared" si="115"/>
        <v>0</v>
      </c>
      <c r="L96" s="21">
        <f t="shared" si="115"/>
        <v>0</v>
      </c>
      <c r="M96" s="21">
        <f t="shared" si="115"/>
        <v>0</v>
      </c>
      <c r="N96" s="21">
        <f t="shared" si="115"/>
        <v>0</v>
      </c>
      <c r="O96" s="21">
        <f t="shared" si="115"/>
        <v>0</v>
      </c>
      <c r="P96" s="21">
        <f t="shared" si="115"/>
        <v>0</v>
      </c>
      <c r="Q96" s="21">
        <v>38033.360000000001</v>
      </c>
      <c r="R96" s="21">
        <v>27691.69</v>
      </c>
      <c r="S96" s="21">
        <v>0</v>
      </c>
      <c r="T96" s="21">
        <f t="shared" si="115"/>
        <v>0</v>
      </c>
      <c r="U96" s="21">
        <f t="shared" si="115"/>
        <v>0</v>
      </c>
      <c r="V96" s="21">
        <f t="shared" si="115"/>
        <v>0</v>
      </c>
      <c r="W96" s="21">
        <f t="shared" si="115"/>
        <v>0</v>
      </c>
      <c r="X96" s="21">
        <f t="shared" si="115"/>
        <v>0</v>
      </c>
      <c r="Y96" s="21">
        <f t="shared" si="115"/>
        <v>0</v>
      </c>
      <c r="Z96" s="21">
        <f t="shared" si="115"/>
        <v>0</v>
      </c>
      <c r="AA96" s="21">
        <f t="shared" si="115"/>
        <v>0</v>
      </c>
      <c r="AB96" s="21">
        <f t="shared" si="115"/>
        <v>0</v>
      </c>
      <c r="AC96" s="21">
        <f t="shared" si="115"/>
        <v>0</v>
      </c>
      <c r="AD96" s="21">
        <f t="shared" si="115"/>
        <v>0</v>
      </c>
      <c r="AE96" s="21">
        <f t="shared" si="115"/>
        <v>0</v>
      </c>
      <c r="AF96" s="21">
        <f t="shared" si="115"/>
        <v>0</v>
      </c>
      <c r="AG96" s="21">
        <f t="shared" si="115"/>
        <v>0</v>
      </c>
      <c r="AH96" s="21">
        <f t="shared" si="115"/>
        <v>0</v>
      </c>
      <c r="AI96" s="21">
        <f t="shared" si="115"/>
        <v>0</v>
      </c>
      <c r="AJ96" s="21">
        <f t="shared" si="115"/>
        <v>0</v>
      </c>
      <c r="AK96" s="21">
        <f t="shared" si="115"/>
        <v>0</v>
      </c>
      <c r="AL96" s="21">
        <f t="shared" si="115"/>
        <v>0</v>
      </c>
      <c r="AM96" s="21">
        <f t="shared" si="115"/>
        <v>0</v>
      </c>
      <c r="AN96" s="21">
        <f t="shared" si="115"/>
        <v>0</v>
      </c>
      <c r="AO96" s="21">
        <v>157943.13</v>
      </c>
      <c r="AP96" s="21">
        <v>116004.64</v>
      </c>
      <c r="AQ96" s="21">
        <f t="shared" si="115"/>
        <v>0</v>
      </c>
      <c r="AR96" s="21">
        <v>200525.09</v>
      </c>
      <c r="AS96" s="21">
        <v>146375.88</v>
      </c>
      <c r="AT96" s="21">
        <v>0</v>
      </c>
    </row>
    <row r="97" spans="1:51" s="40" customFormat="1" ht="23.25" x14ac:dyDescent="0.35">
      <c r="A97" s="77" t="s">
        <v>39</v>
      </c>
      <c r="B97" s="78"/>
      <c r="C97" s="78"/>
      <c r="D97" s="78"/>
      <c r="E97" s="39">
        <f>SUM(E98)</f>
        <v>0</v>
      </c>
      <c r="F97" s="39">
        <f t="shared" ref="F97:AT97" si="116">SUM(F98)</f>
        <v>0</v>
      </c>
      <c r="G97" s="39">
        <f t="shared" si="116"/>
        <v>0</v>
      </c>
      <c r="H97" s="39">
        <f t="shared" si="116"/>
        <v>0</v>
      </c>
      <c r="I97" s="39">
        <f t="shared" si="116"/>
        <v>0</v>
      </c>
      <c r="J97" s="39">
        <f t="shared" si="116"/>
        <v>0</v>
      </c>
      <c r="K97" s="39">
        <f t="shared" si="116"/>
        <v>0</v>
      </c>
      <c r="L97" s="39">
        <f t="shared" si="116"/>
        <v>0</v>
      </c>
      <c r="M97" s="39">
        <f t="shared" si="116"/>
        <v>0</v>
      </c>
      <c r="N97" s="39">
        <f t="shared" si="116"/>
        <v>0</v>
      </c>
      <c r="O97" s="39">
        <f t="shared" si="116"/>
        <v>0</v>
      </c>
      <c r="P97" s="39">
        <f t="shared" si="116"/>
        <v>0</v>
      </c>
      <c r="Q97" s="39">
        <f t="shared" si="116"/>
        <v>10000</v>
      </c>
      <c r="R97" s="39">
        <f t="shared" si="116"/>
        <v>0</v>
      </c>
      <c r="S97" s="39">
        <v>0</v>
      </c>
      <c r="T97" s="39">
        <f t="shared" si="116"/>
        <v>0</v>
      </c>
      <c r="U97" s="39">
        <f t="shared" si="116"/>
        <v>0</v>
      </c>
      <c r="V97" s="39">
        <f t="shared" si="116"/>
        <v>0</v>
      </c>
      <c r="W97" s="39">
        <f t="shared" si="116"/>
        <v>0</v>
      </c>
      <c r="X97" s="39">
        <f t="shared" si="116"/>
        <v>0</v>
      </c>
      <c r="Y97" s="39">
        <f t="shared" si="116"/>
        <v>0</v>
      </c>
      <c r="Z97" s="39">
        <f t="shared" si="116"/>
        <v>0</v>
      </c>
      <c r="AA97" s="39">
        <f t="shared" si="116"/>
        <v>0</v>
      </c>
      <c r="AB97" s="39">
        <f t="shared" si="116"/>
        <v>0</v>
      </c>
      <c r="AC97" s="39">
        <f t="shared" si="116"/>
        <v>0</v>
      </c>
      <c r="AD97" s="39">
        <f t="shared" si="116"/>
        <v>0</v>
      </c>
      <c r="AE97" s="39">
        <f t="shared" si="116"/>
        <v>0</v>
      </c>
      <c r="AF97" s="39">
        <f t="shared" si="116"/>
        <v>0</v>
      </c>
      <c r="AG97" s="39">
        <f t="shared" si="116"/>
        <v>0</v>
      </c>
      <c r="AH97" s="39">
        <f t="shared" si="116"/>
        <v>0</v>
      </c>
      <c r="AI97" s="39">
        <f t="shared" si="116"/>
        <v>0</v>
      </c>
      <c r="AJ97" s="39">
        <f t="shared" si="116"/>
        <v>0</v>
      </c>
      <c r="AK97" s="39">
        <f t="shared" si="116"/>
        <v>0</v>
      </c>
      <c r="AL97" s="39">
        <f t="shared" si="116"/>
        <v>0</v>
      </c>
      <c r="AM97" s="39">
        <f t="shared" si="116"/>
        <v>0</v>
      </c>
      <c r="AN97" s="39">
        <f t="shared" si="116"/>
        <v>0</v>
      </c>
      <c r="AO97" s="39">
        <f t="shared" si="116"/>
        <v>0</v>
      </c>
      <c r="AP97" s="39">
        <f t="shared" si="116"/>
        <v>0</v>
      </c>
      <c r="AQ97" s="39">
        <f t="shared" si="116"/>
        <v>0</v>
      </c>
      <c r="AR97" s="39">
        <f t="shared" si="116"/>
        <v>10000</v>
      </c>
      <c r="AS97" s="39">
        <v>0</v>
      </c>
      <c r="AT97" s="39">
        <f t="shared" si="116"/>
        <v>0</v>
      </c>
    </row>
    <row r="98" spans="1:51" s="40" customFormat="1" ht="23.25" x14ac:dyDescent="0.35">
      <c r="A98" s="41"/>
      <c r="B98" s="42" t="s">
        <v>4</v>
      </c>
      <c r="C98" s="43">
        <v>37229</v>
      </c>
      <c r="D98" s="44" t="s">
        <v>318</v>
      </c>
      <c r="E98" s="45">
        <v>0</v>
      </c>
      <c r="F98" s="42"/>
      <c r="G98" s="45">
        <f>E98+F98</f>
        <v>0</v>
      </c>
      <c r="H98" s="45">
        <v>0</v>
      </c>
      <c r="I98" s="42"/>
      <c r="J98" s="45">
        <f>H98+I98</f>
        <v>0</v>
      </c>
      <c r="K98" s="45">
        <v>0</v>
      </c>
      <c r="L98" s="42"/>
      <c r="M98" s="45">
        <f>K98+L98</f>
        <v>0</v>
      </c>
      <c r="N98" s="45">
        <v>0</v>
      </c>
      <c r="O98" s="42"/>
      <c r="P98" s="45">
        <f>N98+O98</f>
        <v>0</v>
      </c>
      <c r="Q98" s="45">
        <v>10000</v>
      </c>
      <c r="R98" s="42">
        <v>0</v>
      </c>
      <c r="S98" s="45">
        <v>0</v>
      </c>
      <c r="T98" s="45">
        <v>0</v>
      </c>
      <c r="U98" s="42"/>
      <c r="V98" s="45">
        <f>T98+U98</f>
        <v>0</v>
      </c>
      <c r="W98" s="45">
        <v>0</v>
      </c>
      <c r="X98" s="42"/>
      <c r="Y98" s="45">
        <f>W98+X98</f>
        <v>0</v>
      </c>
      <c r="Z98" s="45">
        <v>0</v>
      </c>
      <c r="AA98" s="42"/>
      <c r="AB98" s="45">
        <f>Z98+AA98</f>
        <v>0</v>
      </c>
      <c r="AC98" s="45">
        <v>0</v>
      </c>
      <c r="AD98" s="42"/>
      <c r="AE98" s="45">
        <f>AC98+AD98</f>
        <v>0</v>
      </c>
      <c r="AF98" s="45">
        <v>0</v>
      </c>
      <c r="AG98" s="42"/>
      <c r="AH98" s="45">
        <f>AF98+AG98</f>
        <v>0</v>
      </c>
      <c r="AI98" s="45">
        <v>0</v>
      </c>
      <c r="AJ98" s="42"/>
      <c r="AK98" s="45">
        <f>AI98+AJ98</f>
        <v>0</v>
      </c>
      <c r="AL98" s="45">
        <v>0</v>
      </c>
      <c r="AM98" s="42"/>
      <c r="AN98" s="45">
        <f>AL98+AM98</f>
        <v>0</v>
      </c>
      <c r="AO98" s="45">
        <v>0</v>
      </c>
      <c r="AP98" s="42">
        <v>0</v>
      </c>
      <c r="AQ98" s="45">
        <f>AO98+AP98</f>
        <v>0</v>
      </c>
      <c r="AR98" s="45">
        <f t="shared" ref="AR98:AT98" si="117">E98+H98+K98+N98+Q98+T98+W98+Z98+AC98+AF98+AI98+AL98+AO98</f>
        <v>10000</v>
      </c>
      <c r="AS98" s="45">
        <v>0</v>
      </c>
      <c r="AT98" s="46">
        <f t="shared" si="117"/>
        <v>0</v>
      </c>
      <c r="AV98" s="40" t="s">
        <v>242</v>
      </c>
      <c r="AW98" s="40" t="s">
        <v>36</v>
      </c>
      <c r="AX98" s="40" t="s">
        <v>319</v>
      </c>
      <c r="AY98" s="40" t="s">
        <v>43</v>
      </c>
    </row>
    <row r="99" spans="1:51" ht="26.25" x14ac:dyDescent="0.4">
      <c r="A99" s="97" t="s">
        <v>238</v>
      </c>
      <c r="B99" s="98"/>
      <c r="C99" s="98"/>
      <c r="D99" s="98"/>
      <c r="E99" s="21">
        <v>4548.6000000000004</v>
      </c>
      <c r="F99" s="21">
        <f t="shared" ref="F99:R99" si="118">SUM(F100:F105)</f>
        <v>2679.55</v>
      </c>
      <c r="G99" s="21">
        <v>0</v>
      </c>
      <c r="H99" s="21">
        <f t="shared" si="118"/>
        <v>0</v>
      </c>
      <c r="I99" s="21">
        <f t="shared" si="118"/>
        <v>0</v>
      </c>
      <c r="J99" s="21">
        <f t="shared" si="118"/>
        <v>0</v>
      </c>
      <c r="K99" s="21">
        <f t="shared" si="118"/>
        <v>0</v>
      </c>
      <c r="L99" s="21">
        <f t="shared" si="118"/>
        <v>0</v>
      </c>
      <c r="M99" s="21">
        <f t="shared" si="118"/>
        <v>0</v>
      </c>
      <c r="N99" s="21">
        <f t="shared" si="118"/>
        <v>0</v>
      </c>
      <c r="O99" s="21">
        <f t="shared" si="118"/>
        <v>0</v>
      </c>
      <c r="P99" s="21">
        <f t="shared" si="118"/>
        <v>0</v>
      </c>
      <c r="Q99" s="21">
        <v>36767.870000000003</v>
      </c>
      <c r="R99" s="21">
        <f t="shared" si="118"/>
        <v>21659.59</v>
      </c>
      <c r="S99" s="21">
        <v>0</v>
      </c>
      <c r="T99" s="21">
        <f t="shared" ref="T99:AN99" si="119">SUM(T100:T105)</f>
        <v>0</v>
      </c>
      <c r="U99" s="21">
        <f t="shared" si="119"/>
        <v>0</v>
      </c>
      <c r="V99" s="21">
        <f t="shared" si="119"/>
        <v>0</v>
      </c>
      <c r="W99" s="21">
        <f t="shared" si="119"/>
        <v>0</v>
      </c>
      <c r="X99" s="21">
        <f t="shared" si="119"/>
        <v>0</v>
      </c>
      <c r="Y99" s="21">
        <f t="shared" si="119"/>
        <v>0</v>
      </c>
      <c r="Z99" s="21">
        <f t="shared" si="119"/>
        <v>0</v>
      </c>
      <c r="AA99" s="21">
        <f t="shared" si="119"/>
        <v>0</v>
      </c>
      <c r="AB99" s="21">
        <f t="shared" si="119"/>
        <v>0</v>
      </c>
      <c r="AC99" s="21">
        <f t="shared" si="119"/>
        <v>0</v>
      </c>
      <c r="AD99" s="21">
        <f t="shared" si="119"/>
        <v>0</v>
      </c>
      <c r="AE99" s="21">
        <f t="shared" si="119"/>
        <v>0</v>
      </c>
      <c r="AF99" s="21">
        <f t="shared" si="119"/>
        <v>0</v>
      </c>
      <c r="AG99" s="21">
        <f t="shared" si="119"/>
        <v>0</v>
      </c>
      <c r="AH99" s="21">
        <f t="shared" si="119"/>
        <v>0</v>
      </c>
      <c r="AI99" s="21">
        <f t="shared" si="119"/>
        <v>0</v>
      </c>
      <c r="AJ99" s="21">
        <f t="shared" si="119"/>
        <v>0</v>
      </c>
      <c r="AK99" s="21">
        <f t="shared" si="119"/>
        <v>0</v>
      </c>
      <c r="AL99" s="21">
        <f t="shared" si="119"/>
        <v>0</v>
      </c>
      <c r="AM99" s="21">
        <f t="shared" si="119"/>
        <v>0</v>
      </c>
      <c r="AN99" s="21">
        <f t="shared" si="119"/>
        <v>0</v>
      </c>
      <c r="AO99" s="21">
        <v>148208.62</v>
      </c>
      <c r="AP99" s="21">
        <v>87308.36</v>
      </c>
      <c r="AQ99" s="21">
        <v>0</v>
      </c>
      <c r="AR99" s="21">
        <f>SUM(AR100:AR106)</f>
        <v>189525.09</v>
      </c>
      <c r="AS99" s="21">
        <f>SUM(AS100:AS106)</f>
        <v>111647.5</v>
      </c>
      <c r="AT99" s="22">
        <v>0</v>
      </c>
    </row>
    <row r="100" spans="1:51" ht="26.25" x14ac:dyDescent="0.4">
      <c r="A100" s="23"/>
      <c r="B100" s="24" t="s">
        <v>239</v>
      </c>
      <c r="C100" s="24" t="s">
        <v>240</v>
      </c>
      <c r="D100" s="25" t="s">
        <v>241</v>
      </c>
      <c r="E100" s="26">
        <v>3699.87</v>
      </c>
      <c r="F100" s="26">
        <v>2171.2800000000002</v>
      </c>
      <c r="G100" s="26">
        <v>0</v>
      </c>
      <c r="H100" s="26">
        <v>0</v>
      </c>
      <c r="I100" s="26"/>
      <c r="J100" s="26">
        <f t="shared" ref="J100:J105" si="120">H100+I100</f>
        <v>0</v>
      </c>
      <c r="K100" s="26">
        <v>0</v>
      </c>
      <c r="L100" s="26"/>
      <c r="M100" s="26">
        <f t="shared" ref="M100:M105" si="121">K100+L100</f>
        <v>0</v>
      </c>
      <c r="N100" s="26">
        <v>0</v>
      </c>
      <c r="O100" s="26"/>
      <c r="P100" s="26">
        <f t="shared" ref="P100:P105" si="122">N100+O100</f>
        <v>0</v>
      </c>
      <c r="Q100" s="26">
        <v>29907.27</v>
      </c>
      <c r="R100" s="26">
        <v>17551.16</v>
      </c>
      <c r="S100" s="26">
        <v>0</v>
      </c>
      <c r="T100" s="26">
        <v>0</v>
      </c>
      <c r="U100" s="26"/>
      <c r="V100" s="26">
        <f t="shared" ref="V100:V105" si="123">T100+U100</f>
        <v>0</v>
      </c>
      <c r="W100" s="26">
        <v>0</v>
      </c>
      <c r="X100" s="26"/>
      <c r="Y100" s="26">
        <f t="shared" ref="Y100:Y105" si="124">W100+X100</f>
        <v>0</v>
      </c>
      <c r="Z100" s="26">
        <v>0</v>
      </c>
      <c r="AA100" s="26"/>
      <c r="AB100" s="26">
        <f t="shared" ref="AB100:AB105" si="125">Z100+AA100</f>
        <v>0</v>
      </c>
      <c r="AC100" s="26">
        <v>0</v>
      </c>
      <c r="AD100" s="26"/>
      <c r="AE100" s="26">
        <f t="shared" ref="AE100:AE105" si="126">AC100+AD100</f>
        <v>0</v>
      </c>
      <c r="AF100" s="26">
        <v>0</v>
      </c>
      <c r="AG100" s="26"/>
      <c r="AH100" s="26">
        <f t="shared" ref="AH100:AH105" si="127">AF100+AG100</f>
        <v>0</v>
      </c>
      <c r="AI100" s="26">
        <v>0</v>
      </c>
      <c r="AJ100" s="26"/>
      <c r="AK100" s="26">
        <f t="shared" ref="AK100:AK105" si="128">AI100+AJ100</f>
        <v>0</v>
      </c>
      <c r="AL100" s="26">
        <v>0</v>
      </c>
      <c r="AM100" s="26"/>
      <c r="AN100" s="26">
        <f t="shared" ref="AN100:AN105" si="129">AL100+AM100</f>
        <v>0</v>
      </c>
      <c r="AO100" s="26">
        <v>120554.05</v>
      </c>
      <c r="AP100" s="26">
        <v>70747.53</v>
      </c>
      <c r="AQ100" s="26">
        <v>0</v>
      </c>
      <c r="AR100" s="26">
        <f t="shared" ref="AR100:AT106" si="130">E100+H100+K100+N100+Q100+T100+W100+Z100+AC100+AF100+AI100+AL100+AO100</f>
        <v>154161.19</v>
      </c>
      <c r="AS100" s="26">
        <f t="shared" si="130"/>
        <v>90469.97</v>
      </c>
      <c r="AT100" s="27">
        <f t="shared" si="130"/>
        <v>0</v>
      </c>
      <c r="AV100" t="s">
        <v>242</v>
      </c>
      <c r="AW100" t="s">
        <v>36</v>
      </c>
      <c r="AX100" t="s">
        <v>243</v>
      </c>
      <c r="AY100" t="s">
        <v>244</v>
      </c>
    </row>
    <row r="101" spans="1:51" ht="26.25" x14ac:dyDescent="0.4">
      <c r="A101" s="23"/>
      <c r="B101" s="24" t="s">
        <v>4</v>
      </c>
      <c r="C101" s="24">
        <v>31212</v>
      </c>
      <c r="D101" s="25" t="s">
        <v>316</v>
      </c>
      <c r="E101" s="26">
        <v>150</v>
      </c>
      <c r="F101" s="26">
        <v>0</v>
      </c>
      <c r="G101" s="26">
        <v>0</v>
      </c>
      <c r="H101" s="26">
        <v>0</v>
      </c>
      <c r="I101" s="26"/>
      <c r="J101" s="26">
        <f t="shared" si="120"/>
        <v>0</v>
      </c>
      <c r="K101" s="26">
        <v>0</v>
      </c>
      <c r="L101" s="26"/>
      <c r="M101" s="26">
        <f t="shared" si="121"/>
        <v>0</v>
      </c>
      <c r="N101" s="26">
        <v>0</v>
      </c>
      <c r="O101" s="26"/>
      <c r="P101" s="26">
        <f t="shared" si="122"/>
        <v>0</v>
      </c>
      <c r="Q101" s="26">
        <v>1212.5</v>
      </c>
      <c r="R101" s="26">
        <v>0</v>
      </c>
      <c r="S101" s="26">
        <v>0</v>
      </c>
      <c r="T101" s="26">
        <v>0</v>
      </c>
      <c r="U101" s="26"/>
      <c r="V101" s="26">
        <f t="shared" si="123"/>
        <v>0</v>
      </c>
      <c r="W101" s="26">
        <v>0</v>
      </c>
      <c r="X101" s="26"/>
      <c r="Y101" s="26">
        <f t="shared" si="124"/>
        <v>0</v>
      </c>
      <c r="Z101" s="26">
        <v>0</v>
      </c>
      <c r="AA101" s="26"/>
      <c r="AB101" s="26">
        <f t="shared" si="125"/>
        <v>0</v>
      </c>
      <c r="AC101" s="26">
        <v>0</v>
      </c>
      <c r="AD101" s="26"/>
      <c r="AE101" s="26">
        <f t="shared" si="126"/>
        <v>0</v>
      </c>
      <c r="AF101" s="26">
        <v>0</v>
      </c>
      <c r="AG101" s="26"/>
      <c r="AH101" s="26">
        <f t="shared" si="127"/>
        <v>0</v>
      </c>
      <c r="AI101" s="26">
        <v>0</v>
      </c>
      <c r="AJ101" s="26"/>
      <c r="AK101" s="26">
        <f t="shared" si="128"/>
        <v>0</v>
      </c>
      <c r="AL101" s="26">
        <v>0</v>
      </c>
      <c r="AM101" s="26"/>
      <c r="AN101" s="26">
        <f t="shared" si="129"/>
        <v>0</v>
      </c>
      <c r="AO101" s="26">
        <v>4887.5</v>
      </c>
      <c r="AP101" s="26">
        <v>0</v>
      </c>
      <c r="AQ101" s="26">
        <v>0</v>
      </c>
      <c r="AR101" s="26">
        <f t="shared" si="130"/>
        <v>6250</v>
      </c>
      <c r="AS101" s="26">
        <f t="shared" si="130"/>
        <v>0</v>
      </c>
      <c r="AT101" s="27">
        <f t="shared" si="130"/>
        <v>0</v>
      </c>
      <c r="AV101" t="s">
        <v>242</v>
      </c>
      <c r="AW101" t="s">
        <v>36</v>
      </c>
      <c r="AX101" t="s">
        <v>243</v>
      </c>
      <c r="AY101" t="s">
        <v>244</v>
      </c>
    </row>
    <row r="102" spans="1:51" ht="52.5" x14ac:dyDescent="0.4">
      <c r="A102" s="23"/>
      <c r="B102" s="24" t="s">
        <v>245</v>
      </c>
      <c r="C102" s="24" t="s">
        <v>246</v>
      </c>
      <c r="D102" s="25" t="s">
        <v>247</v>
      </c>
      <c r="E102" s="26">
        <v>150</v>
      </c>
      <c r="F102" s="26">
        <v>150</v>
      </c>
      <c r="G102" s="26">
        <v>0</v>
      </c>
      <c r="H102" s="26">
        <v>0</v>
      </c>
      <c r="I102" s="26"/>
      <c r="J102" s="26">
        <f t="shared" si="120"/>
        <v>0</v>
      </c>
      <c r="K102" s="26">
        <v>0</v>
      </c>
      <c r="L102" s="26"/>
      <c r="M102" s="26">
        <f t="shared" si="121"/>
        <v>0</v>
      </c>
      <c r="N102" s="26">
        <v>0</v>
      </c>
      <c r="O102" s="26"/>
      <c r="P102" s="26">
        <f t="shared" si="122"/>
        <v>0</v>
      </c>
      <c r="Q102" s="26">
        <v>1212.5</v>
      </c>
      <c r="R102" s="26">
        <v>1212.5</v>
      </c>
      <c r="S102" s="26">
        <v>0</v>
      </c>
      <c r="T102" s="26">
        <v>0</v>
      </c>
      <c r="U102" s="26"/>
      <c r="V102" s="26">
        <f t="shared" si="123"/>
        <v>0</v>
      </c>
      <c r="W102" s="26">
        <v>0</v>
      </c>
      <c r="X102" s="26"/>
      <c r="Y102" s="26">
        <f t="shared" si="124"/>
        <v>0</v>
      </c>
      <c r="Z102" s="26">
        <v>0</v>
      </c>
      <c r="AA102" s="26"/>
      <c r="AB102" s="26">
        <f t="shared" si="125"/>
        <v>0</v>
      </c>
      <c r="AC102" s="26">
        <v>0</v>
      </c>
      <c r="AD102" s="26"/>
      <c r="AE102" s="26">
        <f t="shared" si="126"/>
        <v>0</v>
      </c>
      <c r="AF102" s="26">
        <v>0</v>
      </c>
      <c r="AG102" s="26"/>
      <c r="AH102" s="26">
        <f t="shared" si="127"/>
        <v>0</v>
      </c>
      <c r="AI102" s="26">
        <v>0</v>
      </c>
      <c r="AJ102" s="26"/>
      <c r="AK102" s="26">
        <f t="shared" si="128"/>
        <v>0</v>
      </c>
      <c r="AL102" s="26">
        <v>0</v>
      </c>
      <c r="AM102" s="26"/>
      <c r="AN102" s="26">
        <f t="shared" si="129"/>
        <v>0</v>
      </c>
      <c r="AO102" s="26">
        <v>4887.5</v>
      </c>
      <c r="AP102" s="26">
        <v>4887.5</v>
      </c>
      <c r="AQ102" s="26">
        <v>0</v>
      </c>
      <c r="AR102" s="26">
        <f t="shared" si="130"/>
        <v>6250</v>
      </c>
      <c r="AS102" s="26">
        <f t="shared" si="130"/>
        <v>6250</v>
      </c>
      <c r="AT102" s="27">
        <f t="shared" si="130"/>
        <v>0</v>
      </c>
      <c r="AV102" t="s">
        <v>242</v>
      </c>
      <c r="AW102" t="s">
        <v>36</v>
      </c>
      <c r="AX102" t="s">
        <v>243</v>
      </c>
      <c r="AY102" t="s">
        <v>244</v>
      </c>
    </row>
    <row r="103" spans="1:51" ht="52.5" x14ac:dyDescent="0.4">
      <c r="A103" s="23"/>
      <c r="B103" s="24" t="s">
        <v>248</v>
      </c>
      <c r="C103" s="24" t="s">
        <v>249</v>
      </c>
      <c r="D103" s="25" t="s">
        <v>250</v>
      </c>
      <c r="E103" s="26">
        <v>462.48</v>
      </c>
      <c r="F103" s="26">
        <v>358.27</v>
      </c>
      <c r="G103" s="26">
        <v>0</v>
      </c>
      <c r="H103" s="26">
        <v>0</v>
      </c>
      <c r="I103" s="26"/>
      <c r="J103" s="26">
        <f t="shared" si="120"/>
        <v>0</v>
      </c>
      <c r="K103" s="26">
        <v>0</v>
      </c>
      <c r="L103" s="26"/>
      <c r="M103" s="26">
        <f t="shared" si="121"/>
        <v>0</v>
      </c>
      <c r="N103" s="26">
        <v>0</v>
      </c>
      <c r="O103" s="26"/>
      <c r="P103" s="26">
        <f t="shared" si="122"/>
        <v>0</v>
      </c>
      <c r="Q103" s="26">
        <v>3738.41</v>
      </c>
      <c r="R103" s="26">
        <v>2895.93</v>
      </c>
      <c r="S103" s="26">
        <v>0</v>
      </c>
      <c r="T103" s="26">
        <v>0</v>
      </c>
      <c r="U103" s="26"/>
      <c r="V103" s="26">
        <f t="shared" si="123"/>
        <v>0</v>
      </c>
      <c r="W103" s="26">
        <v>0</v>
      </c>
      <c r="X103" s="26"/>
      <c r="Y103" s="26">
        <f t="shared" si="124"/>
        <v>0</v>
      </c>
      <c r="Z103" s="26">
        <v>0</v>
      </c>
      <c r="AA103" s="26"/>
      <c r="AB103" s="26">
        <f t="shared" si="125"/>
        <v>0</v>
      </c>
      <c r="AC103" s="26">
        <v>0</v>
      </c>
      <c r="AD103" s="26"/>
      <c r="AE103" s="26">
        <f t="shared" si="126"/>
        <v>0</v>
      </c>
      <c r="AF103" s="26">
        <v>0</v>
      </c>
      <c r="AG103" s="26"/>
      <c r="AH103" s="26">
        <f t="shared" si="127"/>
        <v>0</v>
      </c>
      <c r="AI103" s="26">
        <v>0</v>
      </c>
      <c r="AJ103" s="26"/>
      <c r="AK103" s="26">
        <f t="shared" si="128"/>
        <v>0</v>
      </c>
      <c r="AL103" s="26">
        <v>0</v>
      </c>
      <c r="AM103" s="26"/>
      <c r="AN103" s="26">
        <f t="shared" si="129"/>
        <v>0</v>
      </c>
      <c r="AO103" s="26">
        <v>15069.26</v>
      </c>
      <c r="AP103" s="26">
        <v>11673.33</v>
      </c>
      <c r="AQ103" s="26">
        <v>0</v>
      </c>
      <c r="AR103" s="26">
        <f t="shared" si="130"/>
        <v>19270.150000000001</v>
      </c>
      <c r="AS103" s="26">
        <f t="shared" si="130"/>
        <v>14927.529999999999</v>
      </c>
      <c r="AT103" s="27">
        <f t="shared" si="130"/>
        <v>0</v>
      </c>
      <c r="AV103" t="s">
        <v>242</v>
      </c>
      <c r="AW103" t="s">
        <v>36</v>
      </c>
      <c r="AX103" t="s">
        <v>243</v>
      </c>
      <c r="AY103" t="s">
        <v>244</v>
      </c>
    </row>
    <row r="104" spans="1:51" ht="84" customHeight="1" x14ac:dyDescent="0.4">
      <c r="A104" s="23"/>
      <c r="B104" s="24" t="s">
        <v>251</v>
      </c>
      <c r="C104" s="24" t="s">
        <v>252</v>
      </c>
      <c r="D104" s="25" t="s">
        <v>253</v>
      </c>
      <c r="E104" s="26">
        <v>0</v>
      </c>
      <c r="F104" s="26">
        <v>0</v>
      </c>
      <c r="G104" s="26">
        <v>0</v>
      </c>
      <c r="H104" s="26">
        <v>0</v>
      </c>
      <c r="I104" s="26"/>
      <c r="J104" s="26">
        <f t="shared" si="120"/>
        <v>0</v>
      </c>
      <c r="K104" s="26">
        <v>0</v>
      </c>
      <c r="L104" s="26"/>
      <c r="M104" s="26">
        <f t="shared" si="121"/>
        <v>0</v>
      </c>
      <c r="N104" s="26">
        <v>0</v>
      </c>
      <c r="O104" s="26"/>
      <c r="P104" s="26">
        <f t="shared" si="122"/>
        <v>0</v>
      </c>
      <c r="Q104" s="26">
        <v>0</v>
      </c>
      <c r="R104" s="26">
        <v>0</v>
      </c>
      <c r="S104" s="26">
        <v>0</v>
      </c>
      <c r="T104" s="26">
        <v>0</v>
      </c>
      <c r="U104" s="26"/>
      <c r="V104" s="26">
        <f t="shared" si="123"/>
        <v>0</v>
      </c>
      <c r="W104" s="26">
        <v>0</v>
      </c>
      <c r="X104" s="26"/>
      <c r="Y104" s="26">
        <f t="shared" si="124"/>
        <v>0</v>
      </c>
      <c r="Z104" s="26">
        <v>0</v>
      </c>
      <c r="AA104" s="26"/>
      <c r="AB104" s="26">
        <f t="shared" si="125"/>
        <v>0</v>
      </c>
      <c r="AC104" s="26">
        <v>0</v>
      </c>
      <c r="AD104" s="26"/>
      <c r="AE104" s="26">
        <f t="shared" si="126"/>
        <v>0</v>
      </c>
      <c r="AF104" s="26">
        <v>0</v>
      </c>
      <c r="AG104" s="26"/>
      <c r="AH104" s="26">
        <f t="shared" si="127"/>
        <v>0</v>
      </c>
      <c r="AI104" s="26">
        <v>0</v>
      </c>
      <c r="AJ104" s="26"/>
      <c r="AK104" s="26">
        <f t="shared" si="128"/>
        <v>0</v>
      </c>
      <c r="AL104" s="26">
        <v>0</v>
      </c>
      <c r="AM104" s="26"/>
      <c r="AN104" s="26">
        <f t="shared" si="129"/>
        <v>0</v>
      </c>
      <c r="AO104" s="26">
        <v>0</v>
      </c>
      <c r="AP104" s="26">
        <v>0</v>
      </c>
      <c r="AQ104" s="26">
        <v>0</v>
      </c>
      <c r="AR104" s="26">
        <f t="shared" si="130"/>
        <v>0</v>
      </c>
      <c r="AS104" s="26">
        <f t="shared" si="130"/>
        <v>0</v>
      </c>
      <c r="AT104" s="27">
        <f t="shared" si="130"/>
        <v>0</v>
      </c>
      <c r="AV104" t="s">
        <v>242</v>
      </c>
      <c r="AW104" t="s">
        <v>36</v>
      </c>
      <c r="AX104" t="s">
        <v>243</v>
      </c>
      <c r="AY104" t="s">
        <v>244</v>
      </c>
    </row>
    <row r="105" spans="1:51" ht="76.5" customHeight="1" x14ac:dyDescent="0.4">
      <c r="A105" s="23"/>
      <c r="B105" s="24" t="s">
        <v>254</v>
      </c>
      <c r="C105" s="24" t="s">
        <v>255</v>
      </c>
      <c r="D105" s="25" t="s">
        <v>256</v>
      </c>
      <c r="E105" s="26">
        <v>0</v>
      </c>
      <c r="F105" s="26">
        <v>0</v>
      </c>
      <c r="G105" s="26">
        <v>0</v>
      </c>
      <c r="H105" s="26">
        <v>0</v>
      </c>
      <c r="I105" s="26"/>
      <c r="J105" s="26">
        <f t="shared" si="120"/>
        <v>0</v>
      </c>
      <c r="K105" s="26">
        <v>0</v>
      </c>
      <c r="L105" s="26"/>
      <c r="M105" s="26">
        <f t="shared" si="121"/>
        <v>0</v>
      </c>
      <c r="N105" s="26">
        <v>0</v>
      </c>
      <c r="O105" s="26"/>
      <c r="P105" s="26">
        <f t="shared" si="122"/>
        <v>0</v>
      </c>
      <c r="Q105" s="26">
        <v>0</v>
      </c>
      <c r="R105" s="26">
        <v>0</v>
      </c>
      <c r="S105" s="26">
        <v>0</v>
      </c>
      <c r="T105" s="26">
        <v>0</v>
      </c>
      <c r="U105" s="26"/>
      <c r="V105" s="26">
        <f t="shared" si="123"/>
        <v>0</v>
      </c>
      <c r="W105" s="26">
        <v>0</v>
      </c>
      <c r="X105" s="26"/>
      <c r="Y105" s="26">
        <f t="shared" si="124"/>
        <v>0</v>
      </c>
      <c r="Z105" s="26">
        <v>0</v>
      </c>
      <c r="AA105" s="26"/>
      <c r="AB105" s="26">
        <f t="shared" si="125"/>
        <v>0</v>
      </c>
      <c r="AC105" s="26">
        <v>0</v>
      </c>
      <c r="AD105" s="26"/>
      <c r="AE105" s="26">
        <f t="shared" si="126"/>
        <v>0</v>
      </c>
      <c r="AF105" s="26">
        <v>0</v>
      </c>
      <c r="AG105" s="26"/>
      <c r="AH105" s="26">
        <f t="shared" si="127"/>
        <v>0</v>
      </c>
      <c r="AI105" s="26">
        <v>0</v>
      </c>
      <c r="AJ105" s="26"/>
      <c r="AK105" s="26">
        <f t="shared" si="128"/>
        <v>0</v>
      </c>
      <c r="AL105" s="26">
        <v>0</v>
      </c>
      <c r="AM105" s="26"/>
      <c r="AN105" s="26">
        <f t="shared" si="129"/>
        <v>0</v>
      </c>
      <c r="AO105" s="26">
        <v>0</v>
      </c>
      <c r="AP105" s="26">
        <v>0</v>
      </c>
      <c r="AQ105" s="26">
        <v>0</v>
      </c>
      <c r="AR105" s="26">
        <f t="shared" si="130"/>
        <v>0</v>
      </c>
      <c r="AS105" s="26">
        <f t="shared" si="130"/>
        <v>0</v>
      </c>
      <c r="AT105" s="27">
        <f t="shared" si="130"/>
        <v>0</v>
      </c>
      <c r="AV105" t="s">
        <v>242</v>
      </c>
      <c r="AW105" t="s">
        <v>36</v>
      </c>
      <c r="AX105" t="s">
        <v>243</v>
      </c>
      <c r="AY105" t="s">
        <v>244</v>
      </c>
    </row>
    <row r="106" spans="1:51" s="34" customFormat="1" ht="76.5" customHeight="1" x14ac:dyDescent="0.4">
      <c r="A106" s="23"/>
      <c r="B106" s="35" t="s">
        <v>312</v>
      </c>
      <c r="C106" s="35">
        <v>31219</v>
      </c>
      <c r="D106" s="25" t="s">
        <v>35</v>
      </c>
      <c r="E106" s="26">
        <v>86.25</v>
      </c>
      <c r="F106" s="26">
        <v>0</v>
      </c>
      <c r="G106" s="26">
        <v>0</v>
      </c>
      <c r="H106" s="26"/>
      <c r="I106" s="26"/>
      <c r="J106" s="26"/>
      <c r="K106" s="26"/>
      <c r="L106" s="26"/>
      <c r="M106" s="26"/>
      <c r="N106" s="26"/>
      <c r="O106" s="26"/>
      <c r="P106" s="26"/>
      <c r="Q106" s="26">
        <v>697.19</v>
      </c>
      <c r="R106" s="26">
        <v>0</v>
      </c>
      <c r="S106" s="26">
        <v>0</v>
      </c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>
        <v>2810.31</v>
      </c>
      <c r="AP106" s="26">
        <v>0</v>
      </c>
      <c r="AQ106" s="26">
        <v>0</v>
      </c>
      <c r="AR106" s="26">
        <f t="shared" si="130"/>
        <v>3593.75</v>
      </c>
      <c r="AS106" s="26">
        <f t="shared" si="130"/>
        <v>0</v>
      </c>
      <c r="AT106" s="27">
        <f t="shared" si="130"/>
        <v>0</v>
      </c>
    </row>
    <row r="107" spans="1:51" s="47" customFormat="1" ht="76.5" customHeight="1" x14ac:dyDescent="0.4">
      <c r="A107" s="23" t="s">
        <v>321</v>
      </c>
      <c r="B107" s="48"/>
      <c r="C107" s="48"/>
      <c r="D107" s="25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>
        <v>0</v>
      </c>
      <c r="R107" s="26">
        <v>0</v>
      </c>
      <c r="S107" s="26">
        <v>0</v>
      </c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>
        <v>0</v>
      </c>
      <c r="AS107" s="26">
        <v>0</v>
      </c>
      <c r="AT107" s="27">
        <v>0</v>
      </c>
    </row>
    <row r="108" spans="1:51" s="47" customFormat="1" ht="76.5" customHeight="1" x14ac:dyDescent="0.4">
      <c r="A108" s="23"/>
      <c r="B108" s="48"/>
      <c r="C108" s="48">
        <v>32999</v>
      </c>
      <c r="D108" s="25" t="s">
        <v>330</v>
      </c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>
        <v>0</v>
      </c>
      <c r="R108" s="26">
        <v>0</v>
      </c>
      <c r="S108" s="26">
        <v>0</v>
      </c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>
        <v>0</v>
      </c>
      <c r="AS108" s="26">
        <v>0</v>
      </c>
      <c r="AT108" s="27">
        <v>0</v>
      </c>
    </row>
    <row r="109" spans="1:51" ht="26.25" x14ac:dyDescent="0.4">
      <c r="A109" s="28" t="s">
        <v>257</v>
      </c>
      <c r="B109" s="24"/>
      <c r="C109" s="24"/>
      <c r="D109" s="51"/>
      <c r="E109" s="21">
        <f t="shared" ref="E109:AT109" si="131">SUM(E110)</f>
        <v>0</v>
      </c>
      <c r="F109" s="21">
        <f t="shared" si="131"/>
        <v>0</v>
      </c>
      <c r="G109" s="21">
        <f t="shared" si="131"/>
        <v>0</v>
      </c>
      <c r="H109" s="21">
        <f t="shared" si="131"/>
        <v>0</v>
      </c>
      <c r="I109" s="21">
        <f t="shared" si="131"/>
        <v>0</v>
      </c>
      <c r="J109" s="21">
        <f t="shared" si="131"/>
        <v>0</v>
      </c>
      <c r="K109" s="21">
        <f t="shared" si="131"/>
        <v>0</v>
      </c>
      <c r="L109" s="21">
        <f t="shared" si="131"/>
        <v>0</v>
      </c>
      <c r="M109" s="21">
        <f t="shared" si="131"/>
        <v>0</v>
      </c>
      <c r="N109" s="21">
        <f t="shared" si="131"/>
        <v>0</v>
      </c>
      <c r="O109" s="21">
        <f t="shared" si="131"/>
        <v>0</v>
      </c>
      <c r="P109" s="21">
        <f t="shared" si="131"/>
        <v>0</v>
      </c>
      <c r="Q109" s="21">
        <v>1265.49</v>
      </c>
      <c r="R109" s="21">
        <v>2057.1</v>
      </c>
      <c r="S109" s="21">
        <v>0</v>
      </c>
      <c r="T109" s="21">
        <f t="shared" si="131"/>
        <v>0</v>
      </c>
      <c r="U109" s="21">
        <f t="shared" si="131"/>
        <v>0</v>
      </c>
      <c r="V109" s="21">
        <f t="shared" si="131"/>
        <v>0</v>
      </c>
      <c r="W109" s="21">
        <f t="shared" si="131"/>
        <v>0</v>
      </c>
      <c r="X109" s="21">
        <f t="shared" si="131"/>
        <v>0</v>
      </c>
      <c r="Y109" s="21">
        <f t="shared" si="131"/>
        <v>0</v>
      </c>
      <c r="Z109" s="21">
        <f t="shared" si="131"/>
        <v>0</v>
      </c>
      <c r="AA109" s="21">
        <f t="shared" si="131"/>
        <v>0</v>
      </c>
      <c r="AB109" s="21">
        <f t="shared" si="131"/>
        <v>0</v>
      </c>
      <c r="AC109" s="21">
        <f t="shared" si="131"/>
        <v>0</v>
      </c>
      <c r="AD109" s="21">
        <f t="shared" si="131"/>
        <v>0</v>
      </c>
      <c r="AE109" s="21">
        <f t="shared" si="131"/>
        <v>0</v>
      </c>
      <c r="AF109" s="21">
        <f t="shared" si="131"/>
        <v>0</v>
      </c>
      <c r="AG109" s="21">
        <f t="shared" si="131"/>
        <v>0</v>
      </c>
      <c r="AH109" s="21">
        <f t="shared" si="131"/>
        <v>0</v>
      </c>
      <c r="AI109" s="21">
        <f t="shared" si="131"/>
        <v>0</v>
      </c>
      <c r="AJ109" s="21">
        <f t="shared" si="131"/>
        <v>0</v>
      </c>
      <c r="AK109" s="21">
        <f t="shared" si="131"/>
        <v>0</v>
      </c>
      <c r="AL109" s="21">
        <f t="shared" si="131"/>
        <v>0</v>
      </c>
      <c r="AM109" s="21">
        <f t="shared" si="131"/>
        <v>0</v>
      </c>
      <c r="AN109" s="21">
        <f t="shared" si="131"/>
        <v>0</v>
      </c>
      <c r="AO109" s="21">
        <f t="shared" si="131"/>
        <v>9734.51</v>
      </c>
      <c r="AP109" s="21">
        <f t="shared" si="131"/>
        <v>6171.28</v>
      </c>
      <c r="AQ109" s="21">
        <f t="shared" si="131"/>
        <v>0</v>
      </c>
      <c r="AR109" s="21">
        <f t="shared" si="131"/>
        <v>11000</v>
      </c>
      <c r="AS109" s="21">
        <f t="shared" si="131"/>
        <v>8228.3799999999992</v>
      </c>
      <c r="AT109" s="22">
        <f t="shared" si="131"/>
        <v>0</v>
      </c>
    </row>
    <row r="110" spans="1:51" ht="26.25" x14ac:dyDescent="0.4">
      <c r="A110" s="23"/>
      <c r="B110" s="24">
        <v>42053</v>
      </c>
      <c r="C110" s="24">
        <v>32224</v>
      </c>
      <c r="D110" s="51" t="s">
        <v>329</v>
      </c>
      <c r="E110" s="26">
        <v>0</v>
      </c>
      <c r="F110" s="26">
        <v>0</v>
      </c>
      <c r="G110" s="26">
        <v>0</v>
      </c>
      <c r="H110" s="26"/>
      <c r="I110" s="26"/>
      <c r="J110" s="26">
        <f>H110+I110</f>
        <v>0</v>
      </c>
      <c r="K110" s="26"/>
      <c r="L110" s="26"/>
      <c r="M110" s="26">
        <f>K110+L110</f>
        <v>0</v>
      </c>
      <c r="N110" s="26"/>
      <c r="O110" s="26"/>
      <c r="P110" s="26">
        <f>N110+O110</f>
        <v>0</v>
      </c>
      <c r="Q110" s="26">
        <v>1265.49</v>
      </c>
      <c r="R110" s="26">
        <v>2057.1</v>
      </c>
      <c r="S110" s="26">
        <v>0</v>
      </c>
      <c r="T110" s="26"/>
      <c r="U110" s="26"/>
      <c r="V110" s="26">
        <f>T110+U110</f>
        <v>0</v>
      </c>
      <c r="W110" s="26"/>
      <c r="X110" s="26"/>
      <c r="Y110" s="26">
        <f>W110+X110</f>
        <v>0</v>
      </c>
      <c r="Z110" s="26"/>
      <c r="AA110" s="26"/>
      <c r="AB110" s="26">
        <f>Z110+AA110</f>
        <v>0</v>
      </c>
      <c r="AC110" s="26"/>
      <c r="AD110" s="26"/>
      <c r="AE110" s="26">
        <f>AC110+AD110</f>
        <v>0</v>
      </c>
      <c r="AF110" s="26"/>
      <c r="AG110" s="26"/>
      <c r="AH110" s="26">
        <f>AF110+AG110</f>
        <v>0</v>
      </c>
      <c r="AI110" s="26"/>
      <c r="AJ110" s="26"/>
      <c r="AK110" s="26">
        <f>AI110+AJ110</f>
        <v>0</v>
      </c>
      <c r="AL110" s="26"/>
      <c r="AM110" s="26"/>
      <c r="AN110" s="26">
        <f>AL110+AM110</f>
        <v>0</v>
      </c>
      <c r="AO110" s="26">
        <v>9734.51</v>
      </c>
      <c r="AP110" s="26">
        <v>6171.28</v>
      </c>
      <c r="AQ110" s="26">
        <v>0</v>
      </c>
      <c r="AR110" s="26">
        <f>E110+H110+K110+N110+Q110+T110+W110+Z110+AC110+AF110+AI110+AL110+AO110</f>
        <v>11000</v>
      </c>
      <c r="AS110" s="26">
        <f>F110+I110+L110+O110+R110+U110+X110+AA110+AD110+AG110+AJ110+AM110+AP110</f>
        <v>8228.3799999999992</v>
      </c>
      <c r="AT110" s="27">
        <f>G110+J110+M110+P110+S110+V110+Y110+AB110+AE110+AH110+AK110+AN110+AQ110</f>
        <v>0</v>
      </c>
    </row>
    <row r="111" spans="1:51" s="47" customFormat="1" ht="26.25" x14ac:dyDescent="0.4">
      <c r="A111" s="23" t="s">
        <v>257</v>
      </c>
      <c r="B111" s="48"/>
      <c r="C111" s="48"/>
      <c r="D111" s="48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>
        <v>0</v>
      </c>
      <c r="R111" s="26">
        <v>0</v>
      </c>
      <c r="S111" s="26">
        <v>0</v>
      </c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>
        <v>0</v>
      </c>
      <c r="AP111" s="26">
        <v>0</v>
      </c>
      <c r="AQ111" s="26">
        <v>0</v>
      </c>
      <c r="AR111" s="26">
        <v>0</v>
      </c>
      <c r="AS111" s="26">
        <v>0</v>
      </c>
      <c r="AT111" s="27">
        <v>0</v>
      </c>
    </row>
    <row r="112" spans="1:51" s="47" customFormat="1" ht="26.25" x14ac:dyDescent="0.4">
      <c r="A112" s="23"/>
      <c r="B112" s="48"/>
      <c r="C112" s="48">
        <v>32224</v>
      </c>
      <c r="D112" s="51" t="s">
        <v>334</v>
      </c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>
        <v>0</v>
      </c>
      <c r="R112" s="26">
        <v>0</v>
      </c>
      <c r="S112" s="26">
        <v>0</v>
      </c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>
        <v>0</v>
      </c>
      <c r="AP112" s="26">
        <v>0</v>
      </c>
      <c r="AQ112" s="26">
        <v>0</v>
      </c>
      <c r="AR112" s="26">
        <v>0</v>
      </c>
      <c r="AS112" s="26">
        <v>0</v>
      </c>
      <c r="AT112" s="27">
        <v>0</v>
      </c>
    </row>
    <row r="113" spans="1:46" ht="26.25" x14ac:dyDescent="0.4">
      <c r="A113" s="28" t="s">
        <v>258</v>
      </c>
      <c r="B113" s="24"/>
      <c r="C113" s="24" t="s">
        <v>320</v>
      </c>
      <c r="D113" s="51"/>
      <c r="E113" s="21">
        <f t="shared" ref="E113:P113" si="132">SUM(E114:E119)</f>
        <v>0</v>
      </c>
      <c r="F113" s="21">
        <f t="shared" si="132"/>
        <v>0</v>
      </c>
      <c r="G113" s="21">
        <f t="shared" si="132"/>
        <v>0</v>
      </c>
      <c r="H113" s="21">
        <f t="shared" si="132"/>
        <v>0</v>
      </c>
      <c r="I113" s="21">
        <f t="shared" si="132"/>
        <v>0</v>
      </c>
      <c r="J113" s="21">
        <f t="shared" si="132"/>
        <v>0</v>
      </c>
      <c r="K113" s="21">
        <f t="shared" si="132"/>
        <v>0</v>
      </c>
      <c r="L113" s="21">
        <f t="shared" si="132"/>
        <v>0</v>
      </c>
      <c r="M113" s="21">
        <f t="shared" si="132"/>
        <v>0</v>
      </c>
      <c r="N113" s="21">
        <f t="shared" si="132"/>
        <v>0</v>
      </c>
      <c r="O113" s="21">
        <f t="shared" si="132"/>
        <v>0</v>
      </c>
      <c r="P113" s="21">
        <f t="shared" si="132"/>
        <v>0</v>
      </c>
      <c r="Q113" s="21">
        <v>7384.5</v>
      </c>
      <c r="R113" s="21">
        <v>3975</v>
      </c>
      <c r="S113" s="21">
        <v>0</v>
      </c>
      <c r="T113" s="21">
        <f t="shared" ref="T113:AN113" si="133">SUM(T114:T119)</f>
        <v>0</v>
      </c>
      <c r="U113" s="21">
        <f t="shared" si="133"/>
        <v>0</v>
      </c>
      <c r="V113" s="21">
        <f t="shared" si="133"/>
        <v>0</v>
      </c>
      <c r="W113" s="21">
        <f t="shared" si="133"/>
        <v>0</v>
      </c>
      <c r="X113" s="21">
        <f t="shared" si="133"/>
        <v>0</v>
      </c>
      <c r="Y113" s="21">
        <f t="shared" si="133"/>
        <v>0</v>
      </c>
      <c r="Z113" s="21">
        <f t="shared" si="133"/>
        <v>0</v>
      </c>
      <c r="AA113" s="21">
        <f t="shared" si="133"/>
        <v>0</v>
      </c>
      <c r="AB113" s="21">
        <f t="shared" si="133"/>
        <v>0</v>
      </c>
      <c r="AC113" s="21">
        <f t="shared" si="133"/>
        <v>0</v>
      </c>
      <c r="AD113" s="21">
        <f t="shared" si="133"/>
        <v>0</v>
      </c>
      <c r="AE113" s="21">
        <f t="shared" si="133"/>
        <v>0</v>
      </c>
      <c r="AF113" s="21">
        <f t="shared" si="133"/>
        <v>0</v>
      </c>
      <c r="AG113" s="21">
        <f t="shared" si="133"/>
        <v>0</v>
      </c>
      <c r="AH113" s="21">
        <f t="shared" si="133"/>
        <v>0</v>
      </c>
      <c r="AI113" s="21">
        <f t="shared" si="133"/>
        <v>0</v>
      </c>
      <c r="AJ113" s="21">
        <f t="shared" si="133"/>
        <v>0</v>
      </c>
      <c r="AK113" s="21">
        <f t="shared" si="133"/>
        <v>0</v>
      </c>
      <c r="AL113" s="21">
        <f t="shared" si="133"/>
        <v>0</v>
      </c>
      <c r="AM113" s="21">
        <f t="shared" si="133"/>
        <v>0</v>
      </c>
      <c r="AN113" s="21">
        <f t="shared" si="133"/>
        <v>0</v>
      </c>
      <c r="AO113" s="21">
        <v>41845.5</v>
      </c>
      <c r="AP113" s="21">
        <v>22525</v>
      </c>
      <c r="AQ113" s="21">
        <v>0</v>
      </c>
      <c r="AR113" s="21">
        <v>0</v>
      </c>
      <c r="AS113" s="21">
        <v>0</v>
      </c>
      <c r="AT113" s="22">
        <v>0</v>
      </c>
    </row>
    <row r="114" spans="1:46" ht="26.25" x14ac:dyDescent="0.4">
      <c r="A114" s="23"/>
      <c r="B114" s="24">
        <v>41996</v>
      </c>
      <c r="C114" s="24">
        <v>37224</v>
      </c>
      <c r="D114" s="51" t="s">
        <v>328</v>
      </c>
      <c r="E114" s="26"/>
      <c r="F114" s="26"/>
      <c r="G114" s="26">
        <f>E114+F114</f>
        <v>0</v>
      </c>
      <c r="H114" s="26"/>
      <c r="I114" s="26"/>
      <c r="J114" s="26">
        <f>H114+I114</f>
        <v>0</v>
      </c>
      <c r="K114" s="26"/>
      <c r="L114" s="26"/>
      <c r="M114" s="26">
        <f>K114+L114</f>
        <v>0</v>
      </c>
      <c r="N114" s="26"/>
      <c r="O114" s="26"/>
      <c r="P114" s="26">
        <f>N114+O114</f>
        <v>0</v>
      </c>
      <c r="Q114" s="26">
        <v>7384.5</v>
      </c>
      <c r="R114" s="26">
        <v>3975</v>
      </c>
      <c r="S114" s="26">
        <v>0</v>
      </c>
      <c r="T114" s="26"/>
      <c r="U114" s="26"/>
      <c r="V114" s="26">
        <f>T114+U114</f>
        <v>0</v>
      </c>
      <c r="W114" s="26"/>
      <c r="X114" s="26"/>
      <c r="Y114" s="26">
        <f>W114+X114</f>
        <v>0</v>
      </c>
      <c r="Z114" s="26"/>
      <c r="AA114" s="26"/>
      <c r="AB114" s="26">
        <f>Z114+AA114</f>
        <v>0</v>
      </c>
      <c r="AC114" s="26"/>
      <c r="AD114" s="26"/>
      <c r="AE114" s="26">
        <f>AC114+AD114</f>
        <v>0</v>
      </c>
      <c r="AF114" s="26"/>
      <c r="AG114" s="26"/>
      <c r="AH114" s="26">
        <f>AF114+AG114</f>
        <v>0</v>
      </c>
      <c r="AI114" s="26"/>
      <c r="AJ114" s="26"/>
      <c r="AK114" s="26">
        <f>AI114+AJ114</f>
        <v>0</v>
      </c>
      <c r="AL114" s="26"/>
      <c r="AM114" s="26"/>
      <c r="AN114" s="26">
        <f>AL114+AM114</f>
        <v>0</v>
      </c>
      <c r="AO114" s="26">
        <v>41845.5</v>
      </c>
      <c r="AP114" s="26">
        <v>22525</v>
      </c>
      <c r="AQ114" s="26">
        <v>0</v>
      </c>
      <c r="AR114" s="26">
        <f>E114+H114+K114+N114+Q114+T114+W114+Z114+AC114+AF114+AI114+AL114+AO114</f>
        <v>49230</v>
      </c>
      <c r="AS114" s="26">
        <f>F114+I114+L114+O114+R114+U114+X114+AA114+AD114+AG114+AJ114+AM114+AP114</f>
        <v>26500</v>
      </c>
      <c r="AT114" s="27">
        <f>G114+J114+M114+P114+S114+V114+Y114+AB114+AE114+AH114+AK114+AN114+AQ114</f>
        <v>0</v>
      </c>
    </row>
    <row r="115" spans="1:46" ht="26.25" x14ac:dyDescent="0.4">
      <c r="A115" s="28" t="s">
        <v>259</v>
      </c>
      <c r="B115" s="24"/>
      <c r="C115" s="38" t="s">
        <v>336</v>
      </c>
      <c r="D115" s="24"/>
      <c r="E115" s="21">
        <v>0</v>
      </c>
      <c r="F115" s="21">
        <f t="shared" ref="F115:AS115" si="134">SUM(F116:F121)</f>
        <v>0</v>
      </c>
      <c r="G115" s="21">
        <f t="shared" si="134"/>
        <v>0</v>
      </c>
      <c r="H115" s="21">
        <f t="shared" si="134"/>
        <v>0</v>
      </c>
      <c r="I115" s="21">
        <f t="shared" si="134"/>
        <v>0</v>
      </c>
      <c r="J115" s="21">
        <f t="shared" si="134"/>
        <v>0</v>
      </c>
      <c r="K115" s="21">
        <f t="shared" si="134"/>
        <v>0</v>
      </c>
      <c r="L115" s="21">
        <f t="shared" si="134"/>
        <v>0</v>
      </c>
      <c r="M115" s="21">
        <f t="shared" si="134"/>
        <v>0</v>
      </c>
      <c r="N115" s="21">
        <f t="shared" si="134"/>
        <v>0</v>
      </c>
      <c r="O115" s="21">
        <f t="shared" si="134"/>
        <v>0</v>
      </c>
      <c r="P115" s="21">
        <f t="shared" si="134"/>
        <v>0</v>
      </c>
      <c r="Q115" s="21">
        <f t="shared" si="134"/>
        <v>0</v>
      </c>
      <c r="R115" s="21">
        <f t="shared" si="134"/>
        <v>0</v>
      </c>
      <c r="S115" s="21">
        <f t="shared" si="134"/>
        <v>0</v>
      </c>
      <c r="T115" s="21">
        <f t="shared" si="134"/>
        <v>0</v>
      </c>
      <c r="U115" s="21">
        <f t="shared" si="134"/>
        <v>0</v>
      </c>
      <c r="V115" s="21">
        <f t="shared" si="134"/>
        <v>0</v>
      </c>
      <c r="W115" s="21">
        <f t="shared" si="134"/>
        <v>0</v>
      </c>
      <c r="X115" s="21">
        <f t="shared" si="134"/>
        <v>0</v>
      </c>
      <c r="Y115" s="21">
        <f t="shared" si="134"/>
        <v>0</v>
      </c>
      <c r="Z115" s="21">
        <f t="shared" si="134"/>
        <v>0</v>
      </c>
      <c r="AA115" s="21">
        <f t="shared" si="134"/>
        <v>0</v>
      </c>
      <c r="AB115" s="21">
        <f t="shared" si="134"/>
        <v>0</v>
      </c>
      <c r="AC115" s="21">
        <f t="shared" si="134"/>
        <v>0</v>
      </c>
      <c r="AD115" s="21">
        <f t="shared" si="134"/>
        <v>0</v>
      </c>
      <c r="AE115" s="21">
        <f t="shared" si="134"/>
        <v>0</v>
      </c>
      <c r="AF115" s="21">
        <f t="shared" si="134"/>
        <v>0</v>
      </c>
      <c r="AG115" s="21">
        <f t="shared" si="134"/>
        <v>0</v>
      </c>
      <c r="AH115" s="21">
        <f t="shared" si="134"/>
        <v>0</v>
      </c>
      <c r="AI115" s="21">
        <f t="shared" si="134"/>
        <v>0</v>
      </c>
      <c r="AJ115" s="21">
        <f t="shared" si="134"/>
        <v>0</v>
      </c>
      <c r="AK115" s="21">
        <f t="shared" si="134"/>
        <v>0</v>
      </c>
      <c r="AL115" s="21">
        <f t="shared" si="134"/>
        <v>0</v>
      </c>
      <c r="AM115" s="21">
        <f t="shared" si="134"/>
        <v>0</v>
      </c>
      <c r="AN115" s="21">
        <f t="shared" si="134"/>
        <v>0</v>
      </c>
      <c r="AO115" s="21">
        <f t="shared" si="134"/>
        <v>0</v>
      </c>
      <c r="AP115" s="21">
        <v>0</v>
      </c>
      <c r="AQ115" s="21">
        <v>0</v>
      </c>
      <c r="AR115" s="21">
        <f t="shared" si="134"/>
        <v>0</v>
      </c>
      <c r="AS115" s="21">
        <f t="shared" si="134"/>
        <v>0</v>
      </c>
      <c r="AT115" s="22">
        <f t="shared" ref="AT115" si="135">SUM(AT116:AT121)</f>
        <v>0</v>
      </c>
    </row>
    <row r="116" spans="1:46" ht="26.25" x14ac:dyDescent="0.4">
      <c r="A116" s="29"/>
      <c r="B116" s="30"/>
      <c r="C116" s="30">
        <v>37224</v>
      </c>
      <c r="D116" s="30" t="s">
        <v>335</v>
      </c>
      <c r="E116" s="31">
        <v>0</v>
      </c>
      <c r="F116" s="31">
        <v>0</v>
      </c>
      <c r="G116" s="31">
        <f>E116+F116</f>
        <v>0</v>
      </c>
      <c r="H116" s="31"/>
      <c r="I116" s="31"/>
      <c r="J116" s="31">
        <f>H116+I116</f>
        <v>0</v>
      </c>
      <c r="K116" s="31"/>
      <c r="L116" s="31"/>
      <c r="M116" s="31">
        <f>K116+L116</f>
        <v>0</v>
      </c>
      <c r="N116" s="31"/>
      <c r="O116" s="31"/>
      <c r="P116" s="31">
        <f>N116+O116</f>
        <v>0</v>
      </c>
      <c r="Q116" s="31">
        <v>0</v>
      </c>
      <c r="R116" s="31">
        <v>0</v>
      </c>
      <c r="S116" s="31">
        <v>0</v>
      </c>
      <c r="T116" s="31"/>
      <c r="U116" s="31"/>
      <c r="V116" s="31">
        <f>T116+U116</f>
        <v>0</v>
      </c>
      <c r="W116" s="31"/>
      <c r="X116" s="31"/>
      <c r="Y116" s="31">
        <f>W116+X116</f>
        <v>0</v>
      </c>
      <c r="Z116" s="31"/>
      <c r="AA116" s="31"/>
      <c r="AB116" s="31">
        <f>Z116+AA116</f>
        <v>0</v>
      </c>
      <c r="AC116" s="31"/>
      <c r="AD116" s="31"/>
      <c r="AE116" s="31">
        <f>AC116+AD116</f>
        <v>0</v>
      </c>
      <c r="AF116" s="31"/>
      <c r="AG116" s="31"/>
      <c r="AH116" s="31">
        <f>AF116+AG116</f>
        <v>0</v>
      </c>
      <c r="AI116" s="31"/>
      <c r="AJ116" s="31"/>
      <c r="AK116" s="31">
        <f>AI116+AJ116</f>
        <v>0</v>
      </c>
      <c r="AL116" s="31"/>
      <c r="AM116" s="31"/>
      <c r="AN116" s="31">
        <f>AL116+AM116</f>
        <v>0</v>
      </c>
      <c r="AO116" s="31">
        <v>0</v>
      </c>
      <c r="AP116" s="31">
        <v>0</v>
      </c>
      <c r="AQ116" s="31">
        <v>0</v>
      </c>
      <c r="AR116" s="31">
        <f>E116+H116+K116+N116+Q116+T116+W116+Z116+AC116+AF116+AI116+AL116+AO116</f>
        <v>0</v>
      </c>
      <c r="AS116" s="31">
        <f>F116+I116+L116+O116+R116+U116+X116+AA116+AD116+AG116+AJ116+AM116+AP116</f>
        <v>0</v>
      </c>
      <c r="AT116" s="32">
        <f>G116+J116+M116+P116+S116+V116+Y116+AB116+AE116+AH116+AK116+AN116+AQ116</f>
        <v>0</v>
      </c>
    </row>
    <row r="117" spans="1:46" s="47" customFormat="1" ht="26.25" x14ac:dyDescent="0.4">
      <c r="A117" s="49"/>
      <c r="B117" s="49"/>
      <c r="C117" s="49"/>
      <c r="D117" s="49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50"/>
      <c r="AQ117" s="50"/>
      <c r="AR117" s="50"/>
      <c r="AS117" s="50"/>
      <c r="AT117" s="50"/>
    </row>
  </sheetData>
  <mergeCells count="44">
    <mergeCell ref="A95:D95"/>
    <mergeCell ref="A96:D96"/>
    <mergeCell ref="A99:D99"/>
    <mergeCell ref="B1:B3"/>
    <mergeCell ref="C1:C3"/>
    <mergeCell ref="D1:D3"/>
    <mergeCell ref="A22:D22"/>
    <mergeCell ref="A23:D23"/>
    <mergeCell ref="A24:D24"/>
    <mergeCell ref="A26:D26"/>
    <mergeCell ref="A88:D88"/>
    <mergeCell ref="A4:D4"/>
    <mergeCell ref="A5:D5"/>
    <mergeCell ref="A6:D6"/>
    <mergeCell ref="A7:D7"/>
    <mergeCell ref="A8:D8"/>
    <mergeCell ref="E1:G1"/>
    <mergeCell ref="H1:J1"/>
    <mergeCell ref="K1:M1"/>
    <mergeCell ref="AI1:AK1"/>
    <mergeCell ref="AL1:AN1"/>
    <mergeCell ref="AF1:AH1"/>
    <mergeCell ref="AO1:AQ1"/>
    <mergeCell ref="N1:P1"/>
    <mergeCell ref="Q1:S1"/>
    <mergeCell ref="T1:V1"/>
    <mergeCell ref="W1:Y1"/>
    <mergeCell ref="Z1:AB1"/>
    <mergeCell ref="A97:D97"/>
    <mergeCell ref="AR1:AT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  <mergeCell ref="AI2:AK2"/>
    <mergeCell ref="AL2:AN2"/>
    <mergeCell ref="AO2:AQ2"/>
    <mergeCell ref="AC1:AE1"/>
  </mergeCells>
  <pageMargins left="0.70866141732283472" right="0.70866141732283472" top="0.74803149606299213" bottom="0.74803149606299213" header="0.31496062992125984" footer="0.31496062992125984"/>
  <pageSetup scale="2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PRIHODI</vt:lpstr>
      <vt:lpstr>RASHODI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grad1</dc:creator>
  <cp:lastModifiedBy>SILVIJA</cp:lastModifiedBy>
  <cp:lastPrinted>2020-07-17T08:53:07Z</cp:lastPrinted>
  <dcterms:created xsi:type="dcterms:W3CDTF">2019-05-31T08:30:17Z</dcterms:created>
  <dcterms:modified xsi:type="dcterms:W3CDTF">2020-07-17T10:54:12Z</dcterms:modified>
</cp:coreProperties>
</file>